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miller\Box Sync\All COS Sites\Math\STATE MATH COMPETITION\2019 Rankings\"/>
    </mc:Choice>
  </mc:AlternateContent>
  <bookViews>
    <workbookView xWindow="0" yWindow="0" windowWidth="28800" windowHeight="12300"/>
  </bookViews>
  <sheets>
    <sheet name="All levels - working averages" sheetId="1" r:id="rId1"/>
    <sheet name="Senior Rankings" sheetId="8" r:id="rId2"/>
    <sheet name="Junior Rankings" sheetId="9" r:id="rId3"/>
    <sheet name="12th Grade Ranks at a glance" sheetId="2" r:id="rId4"/>
    <sheet name="11th Grade Ranks at a glance" sheetId="3" r:id="rId5"/>
    <sheet name="10th Grade Ranks at a glance" sheetId="4" r:id="rId6"/>
    <sheet name="9th Grade Ranks at a glance" sheetId="5" r:id="rId7"/>
    <sheet name="8th Grade Ranks at a glance" sheetId="6" r:id="rId8"/>
    <sheet name="7th Grade Ranks at a glance" sheetId="7" r:id="rId9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329" i="1" l="1"/>
  <c r="F1328" i="1"/>
  <c r="F1326" i="1"/>
  <c r="F1325" i="1"/>
  <c r="F1324" i="1"/>
  <c r="F1323" i="1"/>
  <c r="F1322" i="1"/>
  <c r="F1321" i="1"/>
  <c r="F1320" i="1"/>
  <c r="F1319" i="1"/>
  <c r="F1318" i="1"/>
  <c r="F1317" i="1"/>
  <c r="F1316" i="1"/>
  <c r="F1315" i="1"/>
  <c r="F1314" i="1"/>
  <c r="F1313" i="1"/>
  <c r="F1312" i="1"/>
  <c r="F1311" i="1"/>
  <c r="F1310" i="1"/>
  <c r="F1309" i="1"/>
  <c r="F1308" i="1"/>
  <c r="F975" i="1"/>
  <c r="F974" i="1"/>
  <c r="F972" i="1"/>
  <c r="F971" i="1"/>
  <c r="F970" i="1"/>
  <c r="F969" i="1"/>
  <c r="F968" i="1"/>
  <c r="F967" i="1"/>
  <c r="F966" i="1"/>
  <c r="F965" i="1"/>
  <c r="F964" i="1"/>
  <c r="F963" i="1"/>
  <c r="F962" i="1"/>
  <c r="F961" i="1"/>
  <c r="F960" i="1"/>
  <c r="F959" i="1"/>
  <c r="F958" i="1"/>
  <c r="F957" i="1"/>
  <c r="F956" i="1"/>
  <c r="F955" i="1"/>
  <c r="F954" i="1"/>
  <c r="F953" i="1"/>
  <c r="F952" i="1"/>
  <c r="F951" i="1"/>
  <c r="F658" i="1"/>
  <c r="F636" i="1"/>
  <c r="F659" i="1"/>
  <c r="F656" i="1"/>
  <c r="F655" i="1"/>
  <c r="F654" i="1"/>
  <c r="F653" i="1"/>
  <c r="F652" i="1"/>
  <c r="F651" i="1"/>
  <c r="F650" i="1"/>
  <c r="F649" i="1"/>
  <c r="F648" i="1"/>
  <c r="F647" i="1"/>
  <c r="F646" i="1"/>
  <c r="F645" i="1"/>
  <c r="F644" i="1"/>
  <c r="F643" i="1"/>
  <c r="F642" i="1"/>
  <c r="F641" i="1"/>
  <c r="F640" i="1"/>
  <c r="F639" i="1"/>
  <c r="F637" i="1"/>
  <c r="F638" i="1"/>
  <c r="F424" i="1"/>
  <c r="F423" i="1"/>
  <c r="F421" i="1"/>
  <c r="F420" i="1"/>
  <c r="F419" i="1"/>
  <c r="F418" i="1"/>
  <c r="F417" i="1"/>
  <c r="F416" i="1"/>
  <c r="F415" i="1"/>
  <c r="F414" i="1"/>
  <c r="F413" i="1"/>
  <c r="F412" i="1"/>
  <c r="F411" i="1"/>
  <c r="F410" i="1"/>
  <c r="F409" i="1"/>
  <c r="F408" i="1"/>
  <c r="F407" i="1"/>
  <c r="F406" i="1"/>
  <c r="F405" i="1"/>
  <c r="F404" i="1"/>
  <c r="F403" i="1"/>
  <c r="F209" i="1"/>
  <c r="F208" i="1"/>
  <c r="F206" i="1"/>
  <c r="F205" i="1"/>
  <c r="F204" i="1"/>
  <c r="F203" i="1"/>
  <c r="F202" i="1"/>
  <c r="F201" i="1"/>
  <c r="F200" i="1"/>
  <c r="F199" i="1"/>
  <c r="F198" i="1"/>
  <c r="F197" i="1"/>
  <c r="F196" i="1"/>
  <c r="F195" i="1"/>
  <c r="F194" i="1"/>
  <c r="F193" i="1"/>
  <c r="F192" i="1"/>
  <c r="F191" i="1"/>
  <c r="F190" i="1"/>
  <c r="F25" i="1" l="1"/>
  <c r="F24" i="1"/>
  <c r="F3" i="1"/>
  <c r="F2" i="1"/>
  <c r="F22" i="1" l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</calcChain>
</file>

<file path=xl/sharedStrings.xml><?xml version="1.0" encoding="utf-8"?>
<sst xmlns="http://schemas.openxmlformats.org/spreadsheetml/2006/main" count="347" uniqueCount="35">
  <si>
    <t>Score</t>
  </si>
  <si>
    <t>Grade</t>
  </si>
  <si>
    <t>30-40</t>
  </si>
  <si>
    <t>40-50</t>
  </si>
  <si>
    <t>50-60</t>
  </si>
  <si>
    <t>60-70</t>
  </si>
  <si>
    <t>70-80</t>
  </si>
  <si>
    <t>80-90</t>
  </si>
  <si>
    <t>90-100</t>
  </si>
  <si>
    <t>100-110</t>
  </si>
  <si>
    <t>110-120</t>
  </si>
  <si>
    <t>120-130</t>
  </si>
  <si>
    <t>130-140</t>
  </si>
  <si>
    <t>140-150</t>
  </si>
  <si>
    <t>150-160</t>
  </si>
  <si>
    <t>160-170</t>
  </si>
  <si>
    <t>170-180</t>
  </si>
  <si>
    <t>180-190</t>
  </si>
  <si>
    <t>190-200</t>
  </si>
  <si>
    <t>200-210</t>
  </si>
  <si>
    <t>210-220</t>
  </si>
  <si>
    <t>Ranking</t>
  </si>
  <si>
    <t>10-20</t>
  </si>
  <si>
    <t>20-30</t>
  </si>
  <si>
    <t>Total</t>
  </si>
  <si>
    <t>Average</t>
  </si>
  <si>
    <t>220-230</t>
  </si>
  <si>
    <t>Senior Exam Rankings</t>
  </si>
  <si>
    <t>Junior Exam Rankings</t>
  </si>
  <si>
    <t>12th Grade Rankings</t>
  </si>
  <si>
    <t>11th Grade Rankings</t>
  </si>
  <si>
    <t>10th Grade Rankings</t>
  </si>
  <si>
    <t>9th Grade Ranking</t>
  </si>
  <si>
    <t>8th Grade Rankings</t>
  </si>
  <si>
    <t>7th Grade Rankings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</si>
</sst>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Calibri"/>
      <family val="2"/>
      <scheme val="minor"/>
    </font>
    <font>
      <sz val="12"/>
      <color rgb="FF2F2F2F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Font="1"/>
    <xf numFmtId="0" fontId="1" fillId="0" borderId="0" xfId="0" applyFont="1"/>
    <xf numFmtId="49" fontId="0" fillId="0" borderId="0" xfId="0" applyNumberFormat="1"/>
    <xf numFmtId="2" fontId="0" fillId="0" borderId="0" xfId="0" applyNumberFormat="1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12th Grade Score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levels - working averages'!$E$2:$E$22</c:f>
              <c:strCache>
                <c:ptCount val="21"/>
                <c:pt idx="0">
                  <c:v>10-20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160-170</c:v>
                </c:pt>
                <c:pt idx="16">
                  <c:v>170-180</c:v>
                </c:pt>
                <c:pt idx="17">
                  <c:v>180-190</c:v>
                </c:pt>
                <c:pt idx="18">
                  <c:v>190-200</c:v>
                </c:pt>
                <c:pt idx="19">
                  <c:v>200-210</c:v>
                </c:pt>
                <c:pt idx="20">
                  <c:v>210-220</c:v>
                </c:pt>
              </c:strCache>
            </c:strRef>
          </c:cat>
          <c:val>
            <c:numRef>
              <c:f>'All levels - working averages'!$F$2:$F$22</c:f>
              <c:numCache>
                <c:formatCode>General</c:formatCode>
                <c:ptCount val="21"/>
                <c:pt idx="0">
                  <c:v>1</c:v>
                </c:pt>
                <c:pt idx="1">
                  <c:v>0</c:v>
                </c:pt>
                <c:pt idx="2">
                  <c:v>4</c:v>
                </c:pt>
                <c:pt idx="3">
                  <c:v>16</c:v>
                </c:pt>
                <c:pt idx="4">
                  <c:v>35</c:v>
                </c:pt>
                <c:pt idx="5">
                  <c:v>44</c:v>
                </c:pt>
                <c:pt idx="6">
                  <c:v>90</c:v>
                </c:pt>
                <c:pt idx="7">
                  <c:v>17</c:v>
                </c:pt>
                <c:pt idx="8">
                  <c:v>16</c:v>
                </c:pt>
                <c:pt idx="9">
                  <c:v>13</c:v>
                </c:pt>
                <c:pt idx="10">
                  <c:v>3</c:v>
                </c:pt>
                <c:pt idx="11">
                  <c:v>4</c:v>
                </c:pt>
                <c:pt idx="12">
                  <c:v>4</c:v>
                </c:pt>
                <c:pt idx="13">
                  <c:v>2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3</c:v>
                </c:pt>
                <c:pt idx="18">
                  <c:v>4</c:v>
                </c:pt>
                <c:pt idx="19">
                  <c:v>0</c:v>
                </c:pt>
                <c:pt idx="20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5B0-4F4C-B41E-52E6BA193C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688239056"/>
        <c:axId val="1688560256"/>
      </c:barChart>
      <c:catAx>
        <c:axId val="168823905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560256"/>
        <c:crosses val="autoZero"/>
        <c:auto val="1"/>
        <c:lblAlgn val="ctr"/>
        <c:lblOffset val="100"/>
        <c:noMultiLvlLbl val="0"/>
      </c:catAx>
      <c:valAx>
        <c:axId val="16885602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6882390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11 Grade Score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levels - working averages'!$E$190:$E$206</c:f>
              <c:strCache>
                <c:ptCount val="17"/>
                <c:pt idx="0">
                  <c:v>30-40</c:v>
                </c:pt>
                <c:pt idx="1">
                  <c:v>40-50</c:v>
                </c:pt>
                <c:pt idx="2">
                  <c:v>50-60</c:v>
                </c:pt>
                <c:pt idx="3">
                  <c:v>60-70</c:v>
                </c:pt>
                <c:pt idx="4">
                  <c:v>70-80</c:v>
                </c:pt>
                <c:pt idx="5">
                  <c:v>80-90</c:v>
                </c:pt>
                <c:pt idx="6">
                  <c:v>90-100</c:v>
                </c:pt>
                <c:pt idx="7">
                  <c:v>100-110</c:v>
                </c:pt>
                <c:pt idx="8">
                  <c:v>110-120</c:v>
                </c:pt>
                <c:pt idx="9">
                  <c:v>120-130</c:v>
                </c:pt>
                <c:pt idx="10">
                  <c:v>130-140</c:v>
                </c:pt>
                <c:pt idx="11">
                  <c:v>140-150</c:v>
                </c:pt>
                <c:pt idx="12">
                  <c:v>150-160</c:v>
                </c:pt>
                <c:pt idx="13">
                  <c:v>160-170</c:v>
                </c:pt>
                <c:pt idx="14">
                  <c:v>170-180</c:v>
                </c:pt>
                <c:pt idx="15">
                  <c:v>180-190</c:v>
                </c:pt>
                <c:pt idx="16">
                  <c:v>190-200</c:v>
                </c:pt>
              </c:strCache>
            </c:strRef>
          </c:cat>
          <c:val>
            <c:numRef>
              <c:f>'All levels - working averages'!$F$190:$F$206</c:f>
              <c:numCache>
                <c:formatCode>General</c:formatCode>
                <c:ptCount val="17"/>
                <c:pt idx="0">
                  <c:v>3</c:v>
                </c:pt>
                <c:pt idx="1">
                  <c:v>31</c:v>
                </c:pt>
                <c:pt idx="2">
                  <c:v>44</c:v>
                </c:pt>
                <c:pt idx="3">
                  <c:v>41</c:v>
                </c:pt>
                <c:pt idx="4">
                  <c:v>25</c:v>
                </c:pt>
                <c:pt idx="5">
                  <c:v>26</c:v>
                </c:pt>
                <c:pt idx="6">
                  <c:v>48</c:v>
                </c:pt>
                <c:pt idx="7">
                  <c:v>30</c:v>
                </c:pt>
                <c:pt idx="8">
                  <c:v>9</c:v>
                </c:pt>
                <c:pt idx="9">
                  <c:v>4</c:v>
                </c:pt>
                <c:pt idx="10">
                  <c:v>2</c:v>
                </c:pt>
                <c:pt idx="11">
                  <c:v>1</c:v>
                </c:pt>
                <c:pt idx="12">
                  <c:v>4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85-D248-97D7-F149B4C5C16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0687616"/>
        <c:axId val="1386764400"/>
      </c:barChart>
      <c:catAx>
        <c:axId val="137068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764400"/>
        <c:crosses val="autoZero"/>
        <c:auto val="1"/>
        <c:lblAlgn val="ctr"/>
        <c:lblOffset val="100"/>
        <c:noMultiLvlLbl val="0"/>
      </c:catAx>
      <c:valAx>
        <c:axId val="13867644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06876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10th Grade Score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levels - working averages'!$E$403:$E$421</c:f>
              <c:strCache>
                <c:ptCount val="19"/>
                <c:pt idx="0">
                  <c:v>30-40</c:v>
                </c:pt>
                <c:pt idx="1">
                  <c:v>40-50</c:v>
                </c:pt>
                <c:pt idx="2">
                  <c:v>50-60</c:v>
                </c:pt>
                <c:pt idx="3">
                  <c:v>60-70</c:v>
                </c:pt>
                <c:pt idx="4">
                  <c:v>70-80</c:v>
                </c:pt>
                <c:pt idx="5">
                  <c:v>80-90</c:v>
                </c:pt>
                <c:pt idx="6">
                  <c:v>90-100</c:v>
                </c:pt>
                <c:pt idx="7">
                  <c:v>100-110</c:v>
                </c:pt>
                <c:pt idx="8">
                  <c:v>110-120</c:v>
                </c:pt>
                <c:pt idx="9">
                  <c:v>120-130</c:v>
                </c:pt>
                <c:pt idx="10">
                  <c:v>130-140</c:v>
                </c:pt>
                <c:pt idx="11">
                  <c:v>140-150</c:v>
                </c:pt>
                <c:pt idx="12">
                  <c:v>150-160</c:v>
                </c:pt>
                <c:pt idx="13">
                  <c:v>160-170</c:v>
                </c:pt>
                <c:pt idx="14">
                  <c:v>170-180</c:v>
                </c:pt>
                <c:pt idx="15">
                  <c:v>180-190</c:v>
                </c:pt>
                <c:pt idx="16">
                  <c:v>190-200</c:v>
                </c:pt>
                <c:pt idx="17">
                  <c:v>200-210</c:v>
                </c:pt>
                <c:pt idx="18">
                  <c:v>210-220</c:v>
                </c:pt>
              </c:strCache>
            </c:strRef>
          </c:cat>
          <c:val>
            <c:numRef>
              <c:f>'All levels - working averages'!$F$403:$F$421</c:f>
              <c:numCache>
                <c:formatCode>General</c:formatCode>
                <c:ptCount val="19"/>
                <c:pt idx="0">
                  <c:v>3</c:v>
                </c:pt>
                <c:pt idx="1">
                  <c:v>31</c:v>
                </c:pt>
                <c:pt idx="2">
                  <c:v>65</c:v>
                </c:pt>
                <c:pt idx="3">
                  <c:v>55</c:v>
                </c:pt>
                <c:pt idx="4">
                  <c:v>30</c:v>
                </c:pt>
                <c:pt idx="5">
                  <c:v>24</c:v>
                </c:pt>
                <c:pt idx="6">
                  <c:v>14</c:v>
                </c:pt>
                <c:pt idx="7">
                  <c:v>6</c:v>
                </c:pt>
                <c:pt idx="8">
                  <c:v>3</c:v>
                </c:pt>
                <c:pt idx="9">
                  <c:v>1</c:v>
                </c:pt>
                <c:pt idx="10">
                  <c:v>3</c:v>
                </c:pt>
                <c:pt idx="11">
                  <c:v>2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49D-0549-A93E-2D735C581AF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21487872"/>
        <c:axId val="1390806960"/>
      </c:barChart>
      <c:catAx>
        <c:axId val="13214878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0806960"/>
        <c:crosses val="autoZero"/>
        <c:auto val="1"/>
        <c:lblAlgn val="ctr"/>
        <c:lblOffset val="100"/>
        <c:noMultiLvlLbl val="0"/>
      </c:catAx>
      <c:valAx>
        <c:axId val="13908069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214878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9th Grade</a:t>
            </a:r>
            <a:r>
              <a:rPr lang="en-US" sz="2000" baseline="0"/>
              <a:t> Score Distribution</a:t>
            </a:r>
            <a:endParaRPr lang="en-US" sz="2000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'All levels - working averages'!$E$636:$E$656</c:f>
              <c:strCache>
                <c:ptCount val="21"/>
                <c:pt idx="0">
                  <c:v>10-20</c:v>
                </c:pt>
                <c:pt idx="1">
                  <c:v>20-30</c:v>
                </c:pt>
                <c:pt idx="2">
                  <c:v>30-40</c:v>
                </c:pt>
                <c:pt idx="3">
                  <c:v>40-50</c:v>
                </c:pt>
                <c:pt idx="4">
                  <c:v>50-60</c:v>
                </c:pt>
                <c:pt idx="5">
                  <c:v>60-70</c:v>
                </c:pt>
                <c:pt idx="6">
                  <c:v>70-80</c:v>
                </c:pt>
                <c:pt idx="7">
                  <c:v>80-90</c:v>
                </c:pt>
                <c:pt idx="8">
                  <c:v>90-100</c:v>
                </c:pt>
                <c:pt idx="9">
                  <c:v>100-110</c:v>
                </c:pt>
                <c:pt idx="10">
                  <c:v>110-120</c:v>
                </c:pt>
                <c:pt idx="11">
                  <c:v>120-130</c:v>
                </c:pt>
                <c:pt idx="12">
                  <c:v>130-140</c:v>
                </c:pt>
                <c:pt idx="13">
                  <c:v>140-150</c:v>
                </c:pt>
                <c:pt idx="14">
                  <c:v>150-160</c:v>
                </c:pt>
                <c:pt idx="15">
                  <c:v>160-170</c:v>
                </c:pt>
                <c:pt idx="16">
                  <c:v>170-180</c:v>
                </c:pt>
                <c:pt idx="17">
                  <c:v>180-190</c:v>
                </c:pt>
                <c:pt idx="18">
                  <c:v>190-200</c:v>
                </c:pt>
                <c:pt idx="19">
                  <c:v>200-210</c:v>
                </c:pt>
                <c:pt idx="20">
                  <c:v>210-220</c:v>
                </c:pt>
              </c:strCache>
            </c:strRef>
          </c:cat>
          <c:val>
            <c:numRef>
              <c:f>'All levels - working averages'!$F$636:$F$656</c:f>
              <c:numCache>
                <c:formatCode>General</c:formatCode>
                <c:ptCount val="21"/>
                <c:pt idx="0">
                  <c:v>1</c:v>
                </c:pt>
                <c:pt idx="1">
                  <c:v>2</c:v>
                </c:pt>
                <c:pt idx="2">
                  <c:v>7</c:v>
                </c:pt>
                <c:pt idx="3">
                  <c:v>15</c:v>
                </c:pt>
                <c:pt idx="4">
                  <c:v>40</c:v>
                </c:pt>
                <c:pt idx="5">
                  <c:v>54</c:v>
                </c:pt>
                <c:pt idx="6">
                  <c:v>55</c:v>
                </c:pt>
                <c:pt idx="7">
                  <c:v>46</c:v>
                </c:pt>
                <c:pt idx="8">
                  <c:v>31</c:v>
                </c:pt>
                <c:pt idx="9">
                  <c:v>33</c:v>
                </c:pt>
                <c:pt idx="10">
                  <c:v>17</c:v>
                </c:pt>
                <c:pt idx="11">
                  <c:v>9</c:v>
                </c:pt>
                <c:pt idx="12">
                  <c:v>11</c:v>
                </c:pt>
                <c:pt idx="13">
                  <c:v>8</c:v>
                </c:pt>
                <c:pt idx="14">
                  <c:v>1</c:v>
                </c:pt>
                <c:pt idx="15">
                  <c:v>1</c:v>
                </c:pt>
                <c:pt idx="16">
                  <c:v>2</c:v>
                </c:pt>
                <c:pt idx="17">
                  <c:v>2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0A-B44C-9B3C-5F11A36114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91846016"/>
        <c:axId val="1386723264"/>
      </c:barChart>
      <c:catAx>
        <c:axId val="13918460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86723264"/>
        <c:crosses val="autoZero"/>
        <c:auto val="1"/>
        <c:lblAlgn val="ctr"/>
        <c:lblOffset val="100"/>
        <c:noMultiLvlLbl val="0"/>
      </c:catAx>
      <c:valAx>
        <c:axId val="13867232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91846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8th Grade Score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'All levels - working averages'!$F$951:$F$972</c:f>
              <c:numCache>
                <c:formatCode>General</c:formatCode>
                <c:ptCount val="22"/>
                <c:pt idx="0">
                  <c:v>1</c:v>
                </c:pt>
                <c:pt idx="1">
                  <c:v>5</c:v>
                </c:pt>
                <c:pt idx="2">
                  <c:v>17</c:v>
                </c:pt>
                <c:pt idx="3">
                  <c:v>30</c:v>
                </c:pt>
                <c:pt idx="4">
                  <c:v>49</c:v>
                </c:pt>
                <c:pt idx="5">
                  <c:v>64</c:v>
                </c:pt>
                <c:pt idx="6">
                  <c:v>47</c:v>
                </c:pt>
                <c:pt idx="7">
                  <c:v>49</c:v>
                </c:pt>
                <c:pt idx="8">
                  <c:v>47</c:v>
                </c:pt>
                <c:pt idx="9">
                  <c:v>21</c:v>
                </c:pt>
                <c:pt idx="10">
                  <c:v>16</c:v>
                </c:pt>
                <c:pt idx="11">
                  <c:v>9</c:v>
                </c:pt>
                <c:pt idx="12">
                  <c:v>4</c:v>
                </c:pt>
                <c:pt idx="13">
                  <c:v>8</c:v>
                </c:pt>
                <c:pt idx="14">
                  <c:v>2</c:v>
                </c:pt>
                <c:pt idx="15">
                  <c:v>4</c:v>
                </c:pt>
                <c:pt idx="16">
                  <c:v>1</c:v>
                </c:pt>
                <c:pt idx="17">
                  <c:v>1</c:v>
                </c:pt>
                <c:pt idx="18">
                  <c:v>2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D2-EA4B-BCCD-27B8CAE13F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238176"/>
        <c:axId val="1372365328"/>
      </c:barChart>
      <c:catAx>
        <c:axId val="13722381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365328"/>
        <c:crosses val="autoZero"/>
        <c:auto val="1"/>
        <c:lblAlgn val="ctr"/>
        <c:lblOffset val="100"/>
        <c:noMultiLvlLbl val="0"/>
      </c:catAx>
      <c:valAx>
        <c:axId val="13723653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2381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2000"/>
              <a:t>7th Grade Score Distribution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6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Ref>
              <c:f>'All levels - working averages'!$F$1308:$F$1326</c:f>
              <c:numCache>
                <c:formatCode>General</c:formatCode>
                <c:ptCount val="19"/>
                <c:pt idx="0">
                  <c:v>1</c:v>
                </c:pt>
                <c:pt idx="1">
                  <c:v>3</c:v>
                </c:pt>
                <c:pt idx="2">
                  <c:v>6</c:v>
                </c:pt>
                <c:pt idx="3">
                  <c:v>42</c:v>
                </c:pt>
                <c:pt idx="4">
                  <c:v>55</c:v>
                </c:pt>
                <c:pt idx="5">
                  <c:v>59</c:v>
                </c:pt>
                <c:pt idx="6">
                  <c:v>57</c:v>
                </c:pt>
                <c:pt idx="7">
                  <c:v>45</c:v>
                </c:pt>
                <c:pt idx="8">
                  <c:v>25</c:v>
                </c:pt>
                <c:pt idx="9">
                  <c:v>13</c:v>
                </c:pt>
                <c:pt idx="10">
                  <c:v>9</c:v>
                </c:pt>
                <c:pt idx="11">
                  <c:v>5</c:v>
                </c:pt>
                <c:pt idx="12">
                  <c:v>3</c:v>
                </c:pt>
                <c:pt idx="13">
                  <c:v>2</c:v>
                </c:pt>
                <c:pt idx="14">
                  <c:v>0</c:v>
                </c:pt>
                <c:pt idx="15">
                  <c:v>1</c:v>
                </c:pt>
                <c:pt idx="16">
                  <c:v>1</c:v>
                </c:pt>
                <c:pt idx="17">
                  <c:v>0</c:v>
                </c:pt>
                <c:pt idx="1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183-CA45-8F2A-470AE00D57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372250048"/>
        <c:axId val="1413503504"/>
      </c:barChart>
      <c:catAx>
        <c:axId val="13722500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13503504"/>
        <c:crosses val="autoZero"/>
        <c:auto val="1"/>
        <c:lblAlgn val="ctr"/>
        <c:lblOffset val="100"/>
        <c:noMultiLvlLbl val="0"/>
      </c:catAx>
      <c:valAx>
        <c:axId val="14135035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2250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273050</xdr:colOff>
      <xdr:row>1</xdr:row>
      <xdr:rowOff>57150</xdr:rowOff>
    </xdr:from>
    <xdr:to>
      <xdr:col>20</xdr:col>
      <xdr:colOff>469900</xdr:colOff>
      <xdr:row>15</xdr:row>
      <xdr:rowOff>152400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F58DD85D-19F1-5B42-A2B7-DB5EDF423E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158750</xdr:colOff>
      <xdr:row>188</xdr:row>
      <xdr:rowOff>196850</xdr:rowOff>
    </xdr:from>
    <xdr:to>
      <xdr:col>20</xdr:col>
      <xdr:colOff>762000</xdr:colOff>
      <xdr:row>201</xdr:row>
      <xdr:rowOff>114300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C2B55521-249D-A343-ADD0-99C7E4A2279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82550</xdr:colOff>
      <xdr:row>402</xdr:row>
      <xdr:rowOff>57150</xdr:rowOff>
    </xdr:from>
    <xdr:to>
      <xdr:col>20</xdr:col>
      <xdr:colOff>215900</xdr:colOff>
      <xdr:row>415</xdr:row>
      <xdr:rowOff>158750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ABC21CE4-1948-8943-83D6-48DB665CEA1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222250</xdr:colOff>
      <xdr:row>635</xdr:row>
      <xdr:rowOff>19050</xdr:rowOff>
    </xdr:from>
    <xdr:to>
      <xdr:col>20</xdr:col>
      <xdr:colOff>355600</xdr:colOff>
      <xdr:row>648</xdr:row>
      <xdr:rowOff>120650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F5FD40B5-9855-A046-9477-AB7A74234F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6</xdr:col>
      <xdr:colOff>120650</xdr:colOff>
      <xdr:row>950</xdr:row>
      <xdr:rowOff>19050</xdr:rowOff>
    </xdr:from>
    <xdr:to>
      <xdr:col>20</xdr:col>
      <xdr:colOff>152400</xdr:colOff>
      <xdr:row>963</xdr:row>
      <xdr:rowOff>177800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18C7699F-27F1-454D-9978-E2D7D4C1F56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6</xdr:col>
      <xdr:colOff>107950</xdr:colOff>
      <xdr:row>1307</xdr:row>
      <xdr:rowOff>44450</xdr:rowOff>
    </xdr:from>
    <xdr:to>
      <xdr:col>20</xdr:col>
      <xdr:colOff>266700</xdr:colOff>
      <xdr:row>1320</xdr:row>
      <xdr:rowOff>146050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43536596-924E-E649-A022-2D78A677312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72"/>
  <sheetViews>
    <sheetView tabSelected="1" workbookViewId="0">
      <selection activeCell="U1329" sqref="U1329"/>
    </sheetView>
  </sheetViews>
  <sheetFormatPr defaultColWidth="11" defaultRowHeight="15.75" x14ac:dyDescent="0.25"/>
  <cols>
    <col min="2" max="2" width="10.875" style="1"/>
  </cols>
  <sheetData>
    <row r="1" spans="1:6" x14ac:dyDescent="0.25">
      <c r="A1" t="s">
        <v>1</v>
      </c>
      <c r="B1" s="1" t="s">
        <v>0</v>
      </c>
      <c r="C1" s="1" t="s">
        <v>21</v>
      </c>
    </row>
    <row r="2" spans="1:6" x14ac:dyDescent="0.25">
      <c r="A2">
        <v>12</v>
      </c>
      <c r="B2" s="1">
        <v>216</v>
      </c>
      <c r="C2" s="1">
        <v>1</v>
      </c>
      <c r="E2" s="3" t="s">
        <v>22</v>
      </c>
      <c r="F2" s="2">
        <f>COUNTIF(B$2:B$186,"&gt;=10")-COUNTIF(B$2:B$186,"&gt;20")</f>
        <v>1</v>
      </c>
    </row>
    <row r="3" spans="1:6" x14ac:dyDescent="0.25">
      <c r="A3">
        <v>12</v>
      </c>
      <c r="B3" s="1">
        <v>211.5</v>
      </c>
      <c r="C3" s="1">
        <v>2</v>
      </c>
      <c r="E3" s="3" t="s">
        <v>23</v>
      </c>
      <c r="F3" s="2">
        <f>COUNTIF(B$2:B$186,"&gt;=20")-COUNTIF(B$2:B$186,"&gt;30")</f>
        <v>0</v>
      </c>
    </row>
    <row r="4" spans="1:6" x14ac:dyDescent="0.25">
      <c r="A4">
        <v>12</v>
      </c>
      <c r="B4" s="1">
        <v>199.5</v>
      </c>
      <c r="C4" s="1">
        <v>3</v>
      </c>
      <c r="E4" t="s">
        <v>2</v>
      </c>
      <c r="F4" s="2">
        <f>COUNTIF(B$2:B$186,"&gt;=30")-COUNTIF(B$2:B$186,"&gt;40")</f>
        <v>4</v>
      </c>
    </row>
    <row r="5" spans="1:6" x14ac:dyDescent="0.25">
      <c r="A5">
        <v>12</v>
      </c>
      <c r="B5" s="1">
        <v>199.5</v>
      </c>
      <c r="C5" s="1">
        <v>3</v>
      </c>
      <c r="E5" t="s">
        <v>3</v>
      </c>
      <c r="F5" s="2">
        <f>COUNTIF(B$2:B$186,"&gt;=40")-COUNTIF(B$2:B$186,"&gt;50")</f>
        <v>16</v>
      </c>
    </row>
    <row r="6" spans="1:6" x14ac:dyDescent="0.25">
      <c r="A6">
        <v>12</v>
      </c>
      <c r="B6" s="1">
        <v>198</v>
      </c>
      <c r="C6" s="1">
        <v>4</v>
      </c>
      <c r="E6" t="s">
        <v>4</v>
      </c>
      <c r="F6" s="2">
        <f>COUNTIF(B$2:B$186,"&gt;=50")-COUNTIF(B$2:B$186,"&gt;60")</f>
        <v>35</v>
      </c>
    </row>
    <row r="7" spans="1:6" x14ac:dyDescent="0.25">
      <c r="A7">
        <v>12</v>
      </c>
      <c r="B7" s="1">
        <v>192</v>
      </c>
      <c r="C7" s="1">
        <v>5</v>
      </c>
      <c r="E7" t="s">
        <v>5</v>
      </c>
      <c r="F7" s="2">
        <f>COUNTIF(B$2:B$186,"&gt;=60")-COUNTIF(B$2:B$186,"&gt;70")</f>
        <v>44</v>
      </c>
    </row>
    <row r="8" spans="1:6" x14ac:dyDescent="0.25">
      <c r="A8">
        <v>12</v>
      </c>
      <c r="B8" s="1">
        <v>186</v>
      </c>
      <c r="C8" s="1">
        <v>6</v>
      </c>
      <c r="E8" t="s">
        <v>6</v>
      </c>
      <c r="F8" s="2">
        <f>COUNTIF(B$2:B$186,"&gt;=70")-COUNTIF(B$2:B$186,"80")</f>
        <v>90</v>
      </c>
    </row>
    <row r="9" spans="1:6" x14ac:dyDescent="0.25">
      <c r="A9">
        <v>12</v>
      </c>
      <c r="B9" s="1">
        <v>184.5</v>
      </c>
      <c r="C9" s="1">
        <v>7</v>
      </c>
      <c r="E9" t="s">
        <v>7</v>
      </c>
      <c r="F9" s="2">
        <f>COUNTIF(B$2:B$186,"&gt;=80")-COUNTIF(B$2:B$186,"&gt;90")</f>
        <v>17</v>
      </c>
    </row>
    <row r="10" spans="1:6" x14ac:dyDescent="0.25">
      <c r="A10">
        <v>12</v>
      </c>
      <c r="B10" s="1">
        <v>180</v>
      </c>
      <c r="C10" s="1">
        <v>8</v>
      </c>
      <c r="E10" t="s">
        <v>8</v>
      </c>
      <c r="F10" s="2">
        <f>COUNTIF(B$2:B$186,"&gt;=90")-COUNTIF(B$2:B$186,"&gt;100")</f>
        <v>16</v>
      </c>
    </row>
    <row r="11" spans="1:6" x14ac:dyDescent="0.25">
      <c r="A11">
        <v>12</v>
      </c>
      <c r="B11" s="1">
        <v>174</v>
      </c>
      <c r="C11" s="1">
        <v>9</v>
      </c>
      <c r="E11" t="s">
        <v>9</v>
      </c>
      <c r="F11" s="2">
        <f>COUNTIF(B$2:B$186,"&gt;=100")-COUNTIF(B$2:B$186,"&gt;110")</f>
        <v>13</v>
      </c>
    </row>
    <row r="12" spans="1:6" x14ac:dyDescent="0.25">
      <c r="A12">
        <v>12</v>
      </c>
      <c r="B12" s="1">
        <v>160.5</v>
      </c>
      <c r="C12" s="1">
        <v>10</v>
      </c>
      <c r="E12" t="s">
        <v>10</v>
      </c>
      <c r="F12" s="2">
        <f>COUNTIF(B$2:B$186,"&gt;=110")-COUNTIF(B$2:B$186,"&gt;120")</f>
        <v>3</v>
      </c>
    </row>
    <row r="13" spans="1:6" x14ac:dyDescent="0.25">
      <c r="A13">
        <v>12</v>
      </c>
      <c r="B13" s="1">
        <v>153</v>
      </c>
      <c r="C13" s="1">
        <v>11</v>
      </c>
      <c r="E13" t="s">
        <v>11</v>
      </c>
      <c r="F13" s="2">
        <f>COUNTIF(B$2:B$186,"&gt;=120")-COUNTIF(B$2:B$186,"&gt;130")</f>
        <v>4</v>
      </c>
    </row>
    <row r="14" spans="1:6" x14ac:dyDescent="0.25">
      <c r="A14">
        <v>12</v>
      </c>
      <c r="B14" s="1">
        <v>145.5</v>
      </c>
      <c r="C14" s="1">
        <v>12</v>
      </c>
      <c r="E14" t="s">
        <v>12</v>
      </c>
      <c r="F14" s="2">
        <f>COUNTIF(B$2:B$186,"&gt;=130")-COUNTIF(B$2:B$186,"&gt;140")</f>
        <v>4</v>
      </c>
    </row>
    <row r="15" spans="1:6" x14ac:dyDescent="0.25">
      <c r="A15">
        <v>12</v>
      </c>
      <c r="B15" s="1">
        <v>142.5</v>
      </c>
      <c r="C15" s="1">
        <v>13</v>
      </c>
      <c r="E15" t="s">
        <v>13</v>
      </c>
      <c r="F15" s="2">
        <f>COUNTIF(B$2:B$186,"&gt;=140")-COUNTIF(B$2:B$186,"&gt;150")</f>
        <v>2</v>
      </c>
    </row>
    <row r="16" spans="1:6" x14ac:dyDescent="0.25">
      <c r="A16">
        <v>12</v>
      </c>
      <c r="B16" s="1">
        <v>139.5</v>
      </c>
      <c r="C16" s="1">
        <v>14</v>
      </c>
      <c r="E16" t="s">
        <v>14</v>
      </c>
      <c r="F16" s="2">
        <f>COUNTIF(B$2:B$186,"&gt;=150")-COUNTIF(B$2:B$186,"&gt;160")</f>
        <v>1</v>
      </c>
    </row>
    <row r="17" spans="1:6" x14ac:dyDescent="0.25">
      <c r="A17">
        <v>12</v>
      </c>
      <c r="B17" s="1">
        <v>138</v>
      </c>
      <c r="C17" s="1">
        <v>15</v>
      </c>
      <c r="E17" t="s">
        <v>15</v>
      </c>
      <c r="F17" s="2">
        <f>COUNTIF(B$2:B$186,"&gt;=160")-COUNTIF(B$2:B$186,"&gt;170")</f>
        <v>1</v>
      </c>
    </row>
    <row r="18" spans="1:6" x14ac:dyDescent="0.25">
      <c r="A18">
        <v>12</v>
      </c>
      <c r="B18" s="1">
        <v>133.5</v>
      </c>
      <c r="C18" s="1">
        <v>16</v>
      </c>
      <c r="E18" t="s">
        <v>16</v>
      </c>
      <c r="F18" s="2">
        <f>COUNTIF(B$2:B$186,"&gt;=170")-COUNTIF(B$2:B$186,"&gt;180")</f>
        <v>2</v>
      </c>
    </row>
    <row r="19" spans="1:6" x14ac:dyDescent="0.25">
      <c r="A19">
        <v>12</v>
      </c>
      <c r="B19" s="1">
        <v>132</v>
      </c>
      <c r="C19" s="1">
        <v>17</v>
      </c>
      <c r="E19" t="s">
        <v>17</v>
      </c>
      <c r="F19" s="2">
        <f>COUNTIF(B$2:B$186,"&gt;=180")-COUNTIF(B$2:B$186,"&gt;190")</f>
        <v>3</v>
      </c>
    </row>
    <row r="20" spans="1:6" x14ac:dyDescent="0.25">
      <c r="A20">
        <v>12</v>
      </c>
      <c r="B20" s="1">
        <v>129</v>
      </c>
      <c r="C20" s="1">
        <v>18</v>
      </c>
      <c r="E20" t="s">
        <v>18</v>
      </c>
      <c r="F20" s="2">
        <f>COUNTIF(B$2:B$186,"&gt;=190")-COUNTIF(B$2:B$186,"&gt;200")</f>
        <v>4</v>
      </c>
    </row>
    <row r="21" spans="1:6" x14ac:dyDescent="0.25">
      <c r="A21">
        <v>12</v>
      </c>
      <c r="B21" s="1">
        <v>123</v>
      </c>
      <c r="C21" s="1">
        <v>19</v>
      </c>
      <c r="E21" t="s">
        <v>19</v>
      </c>
      <c r="F21" s="2">
        <f>COUNTIF(B$2:B$186,"&gt;=200")-COUNTIF(B$2:B$186,"&gt;210")</f>
        <v>0</v>
      </c>
    </row>
    <row r="22" spans="1:6" x14ac:dyDescent="0.25">
      <c r="A22">
        <v>12</v>
      </c>
      <c r="B22" s="1">
        <v>123</v>
      </c>
      <c r="C22" s="1">
        <v>19</v>
      </c>
      <c r="E22" t="s">
        <v>20</v>
      </c>
      <c r="F22" s="2">
        <f>COUNTIF(B$2:B$186,"&gt;=210")-COUNTIF(B$2:B$186,"&gt;220")</f>
        <v>2</v>
      </c>
    </row>
    <row r="23" spans="1:6" x14ac:dyDescent="0.25">
      <c r="A23">
        <v>12</v>
      </c>
      <c r="B23" s="1">
        <v>121.5</v>
      </c>
      <c r="C23" s="1">
        <v>20</v>
      </c>
    </row>
    <row r="24" spans="1:6" x14ac:dyDescent="0.25">
      <c r="A24">
        <v>12</v>
      </c>
      <c r="B24" s="1">
        <v>117</v>
      </c>
      <c r="C24" s="1">
        <v>21</v>
      </c>
      <c r="E24" t="s">
        <v>24</v>
      </c>
      <c r="F24">
        <f>COUNTIF(A2:A186,"12")</f>
        <v>185</v>
      </c>
    </row>
    <row r="25" spans="1:6" x14ac:dyDescent="0.25">
      <c r="A25">
        <v>12</v>
      </c>
      <c r="B25" s="1">
        <v>112.5</v>
      </c>
      <c r="C25" s="1">
        <v>22</v>
      </c>
      <c r="E25" t="s">
        <v>25</v>
      </c>
      <c r="F25" s="4">
        <f>AVERAGE(B2:B186)</f>
        <v>81.016216216216222</v>
      </c>
    </row>
    <row r="26" spans="1:6" x14ac:dyDescent="0.25">
      <c r="A26">
        <v>12</v>
      </c>
      <c r="B26" s="1">
        <v>112.5</v>
      </c>
      <c r="C26" s="1">
        <v>22</v>
      </c>
    </row>
    <row r="27" spans="1:6" x14ac:dyDescent="0.25">
      <c r="A27">
        <v>12</v>
      </c>
      <c r="B27" s="1">
        <v>108</v>
      </c>
      <c r="C27" s="1">
        <v>23</v>
      </c>
    </row>
    <row r="28" spans="1:6" x14ac:dyDescent="0.25">
      <c r="A28">
        <v>12</v>
      </c>
      <c r="B28" s="1">
        <v>106.5</v>
      </c>
      <c r="C28" s="1">
        <v>24</v>
      </c>
    </row>
    <row r="29" spans="1:6" x14ac:dyDescent="0.25">
      <c r="A29">
        <v>12</v>
      </c>
      <c r="B29" s="1">
        <v>105</v>
      </c>
      <c r="C29" s="1">
        <v>25</v>
      </c>
    </row>
    <row r="30" spans="1:6" x14ac:dyDescent="0.25">
      <c r="A30">
        <v>12</v>
      </c>
      <c r="B30" s="1">
        <v>105</v>
      </c>
      <c r="C30" s="1">
        <v>25</v>
      </c>
    </row>
    <row r="31" spans="1:6" x14ac:dyDescent="0.25">
      <c r="A31">
        <v>12</v>
      </c>
      <c r="B31" s="1">
        <v>103.5</v>
      </c>
      <c r="C31" s="1">
        <v>26</v>
      </c>
    </row>
    <row r="32" spans="1:6" x14ac:dyDescent="0.25">
      <c r="A32">
        <v>12</v>
      </c>
      <c r="B32" s="1">
        <v>102</v>
      </c>
      <c r="C32" s="1">
        <v>27</v>
      </c>
    </row>
    <row r="33" spans="1:3" x14ac:dyDescent="0.25">
      <c r="A33">
        <v>12</v>
      </c>
      <c r="B33" s="1">
        <v>102</v>
      </c>
      <c r="C33" s="1">
        <v>27</v>
      </c>
    </row>
    <row r="34" spans="1:3" x14ac:dyDescent="0.25">
      <c r="A34">
        <v>12</v>
      </c>
      <c r="B34" s="1">
        <v>102</v>
      </c>
      <c r="C34" s="1">
        <v>27</v>
      </c>
    </row>
    <row r="35" spans="1:3" x14ac:dyDescent="0.25">
      <c r="A35">
        <v>12</v>
      </c>
      <c r="B35" s="1">
        <v>100.5</v>
      </c>
      <c r="C35" s="1">
        <v>28</v>
      </c>
    </row>
    <row r="36" spans="1:3" x14ac:dyDescent="0.25">
      <c r="A36">
        <v>12</v>
      </c>
      <c r="B36" s="1">
        <v>100.5</v>
      </c>
      <c r="C36" s="1">
        <v>28</v>
      </c>
    </row>
    <row r="37" spans="1:3" x14ac:dyDescent="0.25">
      <c r="A37">
        <v>12</v>
      </c>
      <c r="B37" s="1">
        <v>100.5</v>
      </c>
      <c r="C37" s="1">
        <v>28</v>
      </c>
    </row>
    <row r="38" spans="1:3" x14ac:dyDescent="0.25">
      <c r="A38">
        <v>12</v>
      </c>
      <c r="B38" s="1">
        <v>100.5</v>
      </c>
      <c r="C38" s="1">
        <v>28</v>
      </c>
    </row>
    <row r="39" spans="1:3" x14ac:dyDescent="0.25">
      <c r="A39">
        <v>12</v>
      </c>
      <c r="B39" s="1">
        <v>100.5</v>
      </c>
      <c r="C39" s="1">
        <v>28</v>
      </c>
    </row>
    <row r="40" spans="1:3" x14ac:dyDescent="0.25">
      <c r="A40">
        <v>12</v>
      </c>
      <c r="B40" s="1">
        <v>99</v>
      </c>
      <c r="C40" s="1">
        <v>29</v>
      </c>
    </row>
    <row r="41" spans="1:3" x14ac:dyDescent="0.25">
      <c r="A41">
        <v>12</v>
      </c>
      <c r="B41" s="1">
        <v>97.5</v>
      </c>
      <c r="C41" s="1">
        <v>30</v>
      </c>
    </row>
    <row r="42" spans="1:3" x14ac:dyDescent="0.25">
      <c r="A42">
        <v>12</v>
      </c>
      <c r="B42" s="1">
        <v>97.5</v>
      </c>
      <c r="C42" s="1">
        <v>30</v>
      </c>
    </row>
    <row r="43" spans="1:3" x14ac:dyDescent="0.25">
      <c r="A43">
        <v>12</v>
      </c>
      <c r="B43" s="1">
        <v>96</v>
      </c>
      <c r="C43" s="1">
        <v>31</v>
      </c>
    </row>
    <row r="44" spans="1:3" x14ac:dyDescent="0.25">
      <c r="A44">
        <v>12</v>
      </c>
      <c r="B44" s="1">
        <v>96</v>
      </c>
      <c r="C44" s="1">
        <v>31</v>
      </c>
    </row>
    <row r="45" spans="1:3" x14ac:dyDescent="0.25">
      <c r="A45">
        <v>12</v>
      </c>
      <c r="B45" s="1">
        <v>96</v>
      </c>
      <c r="C45" s="1">
        <v>31</v>
      </c>
    </row>
    <row r="46" spans="1:3" x14ac:dyDescent="0.25">
      <c r="A46">
        <v>12</v>
      </c>
      <c r="B46" s="1">
        <v>96</v>
      </c>
      <c r="C46" s="1">
        <v>31</v>
      </c>
    </row>
    <row r="47" spans="1:3" x14ac:dyDescent="0.25">
      <c r="A47">
        <v>12</v>
      </c>
      <c r="B47" s="1">
        <v>96</v>
      </c>
      <c r="C47" s="1">
        <v>31</v>
      </c>
    </row>
    <row r="48" spans="1:3" x14ac:dyDescent="0.25">
      <c r="A48">
        <v>12</v>
      </c>
      <c r="B48" s="1">
        <v>94.5</v>
      </c>
      <c r="C48" s="1">
        <v>32</v>
      </c>
    </row>
    <row r="49" spans="1:3" x14ac:dyDescent="0.25">
      <c r="A49">
        <v>12</v>
      </c>
      <c r="B49" s="1">
        <v>94.5</v>
      </c>
      <c r="C49" s="1">
        <v>32</v>
      </c>
    </row>
    <row r="50" spans="1:3" x14ac:dyDescent="0.25">
      <c r="A50">
        <v>12</v>
      </c>
      <c r="B50" s="1">
        <v>93</v>
      </c>
      <c r="C50" s="1">
        <v>33</v>
      </c>
    </row>
    <row r="51" spans="1:3" x14ac:dyDescent="0.25">
      <c r="A51">
        <v>12</v>
      </c>
      <c r="B51" s="1">
        <v>93</v>
      </c>
      <c r="C51" s="1">
        <v>33</v>
      </c>
    </row>
    <row r="52" spans="1:3" x14ac:dyDescent="0.25">
      <c r="A52">
        <v>12</v>
      </c>
      <c r="B52" s="1">
        <v>91.5</v>
      </c>
      <c r="C52" s="1">
        <v>34</v>
      </c>
    </row>
    <row r="53" spans="1:3" x14ac:dyDescent="0.25">
      <c r="A53">
        <v>12</v>
      </c>
      <c r="B53" s="1">
        <v>91.5</v>
      </c>
      <c r="C53" s="1">
        <v>34</v>
      </c>
    </row>
    <row r="54" spans="1:3" x14ac:dyDescent="0.25">
      <c r="A54">
        <v>12</v>
      </c>
      <c r="B54" s="1">
        <v>91.5</v>
      </c>
      <c r="C54" s="1">
        <v>34</v>
      </c>
    </row>
    <row r="55" spans="1:3" x14ac:dyDescent="0.25">
      <c r="A55">
        <v>12</v>
      </c>
      <c r="B55" s="1">
        <v>90</v>
      </c>
      <c r="C55" s="1">
        <v>35</v>
      </c>
    </row>
    <row r="56" spans="1:3" x14ac:dyDescent="0.25">
      <c r="A56">
        <v>12</v>
      </c>
      <c r="B56" s="1">
        <v>87</v>
      </c>
      <c r="C56" s="1">
        <v>36</v>
      </c>
    </row>
    <row r="57" spans="1:3" x14ac:dyDescent="0.25">
      <c r="A57">
        <v>12</v>
      </c>
      <c r="B57" s="1">
        <v>87</v>
      </c>
      <c r="C57" s="1">
        <v>36</v>
      </c>
    </row>
    <row r="58" spans="1:3" x14ac:dyDescent="0.25">
      <c r="A58">
        <v>12</v>
      </c>
      <c r="B58" s="1">
        <v>87</v>
      </c>
      <c r="C58" s="1">
        <v>36</v>
      </c>
    </row>
    <row r="59" spans="1:3" x14ac:dyDescent="0.25">
      <c r="A59">
        <v>12</v>
      </c>
      <c r="B59" s="1">
        <v>85.5</v>
      </c>
      <c r="C59" s="1">
        <v>37</v>
      </c>
    </row>
    <row r="60" spans="1:3" x14ac:dyDescent="0.25">
      <c r="A60">
        <v>12</v>
      </c>
      <c r="B60" s="1">
        <v>85.5</v>
      </c>
      <c r="C60" s="1">
        <v>37</v>
      </c>
    </row>
    <row r="61" spans="1:3" x14ac:dyDescent="0.25">
      <c r="A61">
        <v>12</v>
      </c>
      <c r="B61" s="1">
        <v>84</v>
      </c>
      <c r="C61" s="1">
        <v>38</v>
      </c>
    </row>
    <row r="62" spans="1:3" x14ac:dyDescent="0.25">
      <c r="A62">
        <v>12</v>
      </c>
      <c r="B62" s="1">
        <v>84</v>
      </c>
      <c r="C62" s="1">
        <v>38</v>
      </c>
    </row>
    <row r="63" spans="1:3" x14ac:dyDescent="0.25">
      <c r="A63">
        <v>12</v>
      </c>
      <c r="B63" s="1">
        <v>84</v>
      </c>
      <c r="C63" s="1">
        <v>38</v>
      </c>
    </row>
    <row r="64" spans="1:3" x14ac:dyDescent="0.25">
      <c r="A64">
        <v>12</v>
      </c>
      <c r="B64" s="1">
        <v>82.5</v>
      </c>
      <c r="C64" s="1">
        <v>39</v>
      </c>
    </row>
    <row r="65" spans="1:3" x14ac:dyDescent="0.25">
      <c r="A65">
        <v>12</v>
      </c>
      <c r="B65" s="1">
        <v>82.5</v>
      </c>
      <c r="C65" s="1">
        <v>39</v>
      </c>
    </row>
    <row r="66" spans="1:3" x14ac:dyDescent="0.25">
      <c r="A66">
        <v>12</v>
      </c>
      <c r="B66" s="1">
        <v>82.5</v>
      </c>
      <c r="C66" s="1">
        <v>39</v>
      </c>
    </row>
    <row r="67" spans="1:3" x14ac:dyDescent="0.25">
      <c r="A67">
        <v>12</v>
      </c>
      <c r="B67" s="1">
        <v>82.5</v>
      </c>
      <c r="C67" s="1">
        <v>39</v>
      </c>
    </row>
    <row r="68" spans="1:3" x14ac:dyDescent="0.25">
      <c r="A68">
        <v>12</v>
      </c>
      <c r="B68" s="1">
        <v>82.5</v>
      </c>
      <c r="C68" s="1">
        <v>39</v>
      </c>
    </row>
    <row r="69" spans="1:3" x14ac:dyDescent="0.25">
      <c r="A69">
        <v>12</v>
      </c>
      <c r="B69" s="1">
        <v>81</v>
      </c>
      <c r="C69" s="1">
        <v>40</v>
      </c>
    </row>
    <row r="70" spans="1:3" x14ac:dyDescent="0.25">
      <c r="A70">
        <v>12</v>
      </c>
      <c r="B70" s="1">
        <v>81</v>
      </c>
      <c r="C70" s="1">
        <v>40</v>
      </c>
    </row>
    <row r="71" spans="1:3" x14ac:dyDescent="0.25">
      <c r="A71">
        <v>12</v>
      </c>
      <c r="B71" s="1">
        <v>81</v>
      </c>
      <c r="C71" s="1">
        <v>40</v>
      </c>
    </row>
    <row r="72" spans="1:3" x14ac:dyDescent="0.25">
      <c r="A72">
        <v>12</v>
      </c>
      <c r="B72" s="1">
        <v>79.5</v>
      </c>
      <c r="C72" s="1">
        <v>41</v>
      </c>
    </row>
    <row r="73" spans="1:3" x14ac:dyDescent="0.25">
      <c r="A73">
        <v>12</v>
      </c>
      <c r="B73" s="1">
        <v>79.5</v>
      </c>
      <c r="C73" s="1">
        <v>41</v>
      </c>
    </row>
    <row r="74" spans="1:3" x14ac:dyDescent="0.25">
      <c r="A74">
        <v>12</v>
      </c>
      <c r="B74" s="1">
        <v>78</v>
      </c>
      <c r="C74" s="1">
        <v>42</v>
      </c>
    </row>
    <row r="75" spans="1:3" x14ac:dyDescent="0.25">
      <c r="A75">
        <v>12</v>
      </c>
      <c r="B75" s="1">
        <v>78</v>
      </c>
      <c r="C75" s="1">
        <v>42</v>
      </c>
    </row>
    <row r="76" spans="1:3" x14ac:dyDescent="0.25">
      <c r="A76">
        <v>12</v>
      </c>
      <c r="B76" s="1">
        <v>78</v>
      </c>
      <c r="C76" s="1">
        <v>42</v>
      </c>
    </row>
    <row r="77" spans="1:3" x14ac:dyDescent="0.25">
      <c r="A77">
        <v>12</v>
      </c>
      <c r="B77" s="1">
        <v>76.5</v>
      </c>
      <c r="C77" s="1">
        <v>43</v>
      </c>
    </row>
    <row r="78" spans="1:3" x14ac:dyDescent="0.25">
      <c r="A78">
        <v>12</v>
      </c>
      <c r="B78" s="1">
        <v>75</v>
      </c>
      <c r="C78" s="1">
        <v>44</v>
      </c>
    </row>
    <row r="79" spans="1:3" x14ac:dyDescent="0.25">
      <c r="A79">
        <v>12</v>
      </c>
      <c r="B79" s="1">
        <v>75</v>
      </c>
      <c r="C79" s="1">
        <v>44</v>
      </c>
    </row>
    <row r="80" spans="1:3" x14ac:dyDescent="0.25">
      <c r="A80">
        <v>12</v>
      </c>
      <c r="B80" s="1">
        <v>73.5</v>
      </c>
      <c r="C80" s="1">
        <v>45</v>
      </c>
    </row>
    <row r="81" spans="1:3" x14ac:dyDescent="0.25">
      <c r="A81">
        <v>12</v>
      </c>
      <c r="B81" s="1">
        <v>73.5</v>
      </c>
      <c r="C81" s="1">
        <v>45</v>
      </c>
    </row>
    <row r="82" spans="1:3" x14ac:dyDescent="0.25">
      <c r="A82">
        <v>12</v>
      </c>
      <c r="B82" s="1">
        <v>73.5</v>
      </c>
      <c r="C82" s="1">
        <v>45</v>
      </c>
    </row>
    <row r="83" spans="1:3" x14ac:dyDescent="0.25">
      <c r="A83">
        <v>12</v>
      </c>
      <c r="B83" s="1">
        <v>73.5</v>
      </c>
      <c r="C83" s="1">
        <v>45</v>
      </c>
    </row>
    <row r="84" spans="1:3" x14ac:dyDescent="0.25">
      <c r="A84">
        <v>12</v>
      </c>
      <c r="B84" s="1">
        <v>73.5</v>
      </c>
      <c r="C84" s="1">
        <v>45</v>
      </c>
    </row>
    <row r="85" spans="1:3" x14ac:dyDescent="0.25">
      <c r="A85">
        <v>12</v>
      </c>
      <c r="B85" s="1">
        <v>73.5</v>
      </c>
      <c r="C85" s="1">
        <v>45</v>
      </c>
    </row>
    <row r="86" spans="1:3" x14ac:dyDescent="0.25">
      <c r="A86">
        <v>12</v>
      </c>
      <c r="B86" s="1">
        <v>72</v>
      </c>
      <c r="C86" s="1">
        <v>46</v>
      </c>
    </row>
    <row r="87" spans="1:3" x14ac:dyDescent="0.25">
      <c r="A87">
        <v>12</v>
      </c>
      <c r="B87" s="1">
        <v>72</v>
      </c>
      <c r="C87" s="1">
        <v>46</v>
      </c>
    </row>
    <row r="88" spans="1:3" x14ac:dyDescent="0.25">
      <c r="A88">
        <v>12</v>
      </c>
      <c r="B88" s="1">
        <v>72</v>
      </c>
      <c r="C88" s="1">
        <v>46</v>
      </c>
    </row>
    <row r="89" spans="1:3" x14ac:dyDescent="0.25">
      <c r="A89">
        <v>12</v>
      </c>
      <c r="B89" s="1">
        <v>70.5</v>
      </c>
      <c r="C89" s="1">
        <v>47</v>
      </c>
    </row>
    <row r="90" spans="1:3" x14ac:dyDescent="0.25">
      <c r="A90">
        <v>12</v>
      </c>
      <c r="B90" s="1">
        <v>70.5</v>
      </c>
      <c r="C90" s="1">
        <v>47</v>
      </c>
    </row>
    <row r="91" spans="1:3" x14ac:dyDescent="0.25">
      <c r="A91">
        <v>12</v>
      </c>
      <c r="B91" s="1">
        <v>70.5</v>
      </c>
      <c r="C91" s="1">
        <v>47</v>
      </c>
    </row>
    <row r="92" spans="1:3" x14ac:dyDescent="0.25">
      <c r="A92">
        <v>12</v>
      </c>
      <c r="B92" s="1">
        <v>69</v>
      </c>
      <c r="C92" s="1">
        <v>48</v>
      </c>
    </row>
    <row r="93" spans="1:3" x14ac:dyDescent="0.25">
      <c r="A93">
        <v>12</v>
      </c>
      <c r="B93" s="1">
        <v>69</v>
      </c>
      <c r="C93" s="1">
        <v>48</v>
      </c>
    </row>
    <row r="94" spans="1:3" x14ac:dyDescent="0.25">
      <c r="A94">
        <v>12</v>
      </c>
      <c r="B94" s="1">
        <v>69</v>
      </c>
      <c r="C94" s="1">
        <v>48</v>
      </c>
    </row>
    <row r="95" spans="1:3" x14ac:dyDescent="0.25">
      <c r="A95">
        <v>12</v>
      </c>
      <c r="B95" s="1">
        <v>69</v>
      </c>
      <c r="C95" s="1">
        <v>48</v>
      </c>
    </row>
    <row r="96" spans="1:3" x14ac:dyDescent="0.25">
      <c r="A96">
        <v>12</v>
      </c>
      <c r="B96" s="1">
        <v>69</v>
      </c>
      <c r="C96" s="1">
        <v>48</v>
      </c>
    </row>
    <row r="97" spans="1:3" x14ac:dyDescent="0.25">
      <c r="A97">
        <v>12</v>
      </c>
      <c r="B97" s="1">
        <v>69</v>
      </c>
      <c r="C97" s="1">
        <v>48</v>
      </c>
    </row>
    <row r="98" spans="1:3" x14ac:dyDescent="0.25">
      <c r="A98">
        <v>12</v>
      </c>
      <c r="B98" s="1">
        <v>67.5</v>
      </c>
      <c r="C98" s="1">
        <v>49</v>
      </c>
    </row>
    <row r="99" spans="1:3" x14ac:dyDescent="0.25">
      <c r="A99">
        <v>12</v>
      </c>
      <c r="B99" s="1">
        <v>67.5</v>
      </c>
      <c r="C99" s="1">
        <v>49</v>
      </c>
    </row>
    <row r="100" spans="1:3" x14ac:dyDescent="0.25">
      <c r="A100">
        <v>12</v>
      </c>
      <c r="B100" s="1">
        <v>66</v>
      </c>
      <c r="C100" s="1">
        <v>50</v>
      </c>
    </row>
    <row r="101" spans="1:3" x14ac:dyDescent="0.25">
      <c r="A101">
        <v>12</v>
      </c>
      <c r="B101" s="1">
        <v>66</v>
      </c>
      <c r="C101" s="1">
        <v>50</v>
      </c>
    </row>
    <row r="102" spans="1:3" x14ac:dyDescent="0.25">
      <c r="A102">
        <v>12</v>
      </c>
      <c r="B102" s="1">
        <v>66</v>
      </c>
      <c r="C102" s="1">
        <v>50</v>
      </c>
    </row>
    <row r="103" spans="1:3" x14ac:dyDescent="0.25">
      <c r="A103">
        <v>12</v>
      </c>
      <c r="B103" s="1">
        <v>66</v>
      </c>
      <c r="C103" s="1">
        <v>50</v>
      </c>
    </row>
    <row r="104" spans="1:3" x14ac:dyDescent="0.25">
      <c r="A104">
        <v>12</v>
      </c>
      <c r="B104" s="1">
        <v>66</v>
      </c>
      <c r="C104" s="1">
        <v>50</v>
      </c>
    </row>
    <row r="105" spans="1:3" x14ac:dyDescent="0.25">
      <c r="A105">
        <v>12</v>
      </c>
      <c r="B105" s="1">
        <v>66</v>
      </c>
      <c r="C105" s="1">
        <v>50</v>
      </c>
    </row>
    <row r="106" spans="1:3" x14ac:dyDescent="0.25">
      <c r="A106">
        <v>12</v>
      </c>
      <c r="B106" s="1">
        <v>66</v>
      </c>
      <c r="C106" s="1">
        <v>50</v>
      </c>
    </row>
    <row r="107" spans="1:3" x14ac:dyDescent="0.25">
      <c r="A107">
        <v>12</v>
      </c>
      <c r="B107" s="1">
        <v>66</v>
      </c>
      <c r="C107" s="1">
        <v>50</v>
      </c>
    </row>
    <row r="108" spans="1:3" x14ac:dyDescent="0.25">
      <c r="A108">
        <v>12</v>
      </c>
      <c r="B108" s="1">
        <v>66</v>
      </c>
      <c r="C108" s="1">
        <v>50</v>
      </c>
    </row>
    <row r="109" spans="1:3" x14ac:dyDescent="0.25">
      <c r="A109">
        <v>12</v>
      </c>
      <c r="B109" s="1">
        <v>66</v>
      </c>
      <c r="C109" s="1">
        <v>50</v>
      </c>
    </row>
    <row r="110" spans="1:3" x14ac:dyDescent="0.25">
      <c r="A110">
        <v>12</v>
      </c>
      <c r="B110" s="1">
        <v>66</v>
      </c>
      <c r="C110" s="1">
        <v>50</v>
      </c>
    </row>
    <row r="111" spans="1:3" x14ac:dyDescent="0.25">
      <c r="A111">
        <v>12</v>
      </c>
      <c r="B111" s="1">
        <v>64.5</v>
      </c>
      <c r="C111" s="1">
        <v>51</v>
      </c>
    </row>
    <row r="112" spans="1:3" x14ac:dyDescent="0.25">
      <c r="A112">
        <v>12</v>
      </c>
      <c r="B112" s="1">
        <v>64.5</v>
      </c>
      <c r="C112" s="1">
        <v>51</v>
      </c>
    </row>
    <row r="113" spans="1:3" x14ac:dyDescent="0.25">
      <c r="A113">
        <v>12</v>
      </c>
      <c r="B113" s="1">
        <v>64.5</v>
      </c>
      <c r="C113" s="1">
        <v>51</v>
      </c>
    </row>
    <row r="114" spans="1:3" x14ac:dyDescent="0.25">
      <c r="A114">
        <v>12</v>
      </c>
      <c r="B114" s="1">
        <v>64.5</v>
      </c>
      <c r="C114" s="1">
        <v>51</v>
      </c>
    </row>
    <row r="115" spans="1:3" x14ac:dyDescent="0.25">
      <c r="A115">
        <v>12</v>
      </c>
      <c r="B115" s="1">
        <v>64.5</v>
      </c>
      <c r="C115" s="1">
        <v>51</v>
      </c>
    </row>
    <row r="116" spans="1:3" x14ac:dyDescent="0.25">
      <c r="A116">
        <v>12</v>
      </c>
      <c r="B116" s="1">
        <v>64.5</v>
      </c>
      <c r="C116" s="1">
        <v>51</v>
      </c>
    </row>
    <row r="117" spans="1:3" x14ac:dyDescent="0.25">
      <c r="A117">
        <v>12</v>
      </c>
      <c r="B117" s="1">
        <v>63</v>
      </c>
      <c r="C117" s="1">
        <v>52</v>
      </c>
    </row>
    <row r="118" spans="1:3" x14ac:dyDescent="0.25">
      <c r="A118">
        <v>12</v>
      </c>
      <c r="B118" s="1">
        <v>63</v>
      </c>
      <c r="C118" s="1">
        <v>52</v>
      </c>
    </row>
    <row r="119" spans="1:3" x14ac:dyDescent="0.25">
      <c r="A119">
        <v>12</v>
      </c>
      <c r="B119" s="1">
        <v>63</v>
      </c>
      <c r="C119" s="1">
        <v>52</v>
      </c>
    </row>
    <row r="120" spans="1:3" x14ac:dyDescent="0.25">
      <c r="A120">
        <v>12</v>
      </c>
      <c r="B120" s="1">
        <v>63</v>
      </c>
      <c r="C120" s="1">
        <v>52</v>
      </c>
    </row>
    <row r="121" spans="1:3" x14ac:dyDescent="0.25">
      <c r="A121">
        <v>12</v>
      </c>
      <c r="B121" s="1">
        <v>63</v>
      </c>
      <c r="C121" s="1">
        <v>52</v>
      </c>
    </row>
    <row r="122" spans="1:3" x14ac:dyDescent="0.25">
      <c r="A122">
        <v>12</v>
      </c>
      <c r="B122" s="1">
        <v>63</v>
      </c>
      <c r="C122" s="1">
        <v>52</v>
      </c>
    </row>
    <row r="123" spans="1:3" x14ac:dyDescent="0.25">
      <c r="A123">
        <v>12</v>
      </c>
      <c r="B123" s="1">
        <v>63</v>
      </c>
      <c r="C123" s="1">
        <v>52</v>
      </c>
    </row>
    <row r="124" spans="1:3" x14ac:dyDescent="0.25">
      <c r="A124">
        <v>12</v>
      </c>
      <c r="B124" s="1">
        <v>63</v>
      </c>
      <c r="C124" s="1">
        <v>52</v>
      </c>
    </row>
    <row r="125" spans="1:3" x14ac:dyDescent="0.25">
      <c r="A125">
        <v>12</v>
      </c>
      <c r="B125" s="1">
        <v>61.5</v>
      </c>
      <c r="C125" s="1">
        <v>53</v>
      </c>
    </row>
    <row r="126" spans="1:3" x14ac:dyDescent="0.25">
      <c r="A126">
        <v>12</v>
      </c>
      <c r="B126" s="1">
        <v>61.5</v>
      </c>
      <c r="C126" s="1">
        <v>53</v>
      </c>
    </row>
    <row r="127" spans="1:3" x14ac:dyDescent="0.25">
      <c r="A127">
        <v>12</v>
      </c>
      <c r="B127" s="1">
        <v>61.5</v>
      </c>
      <c r="C127" s="1">
        <v>53</v>
      </c>
    </row>
    <row r="128" spans="1:3" x14ac:dyDescent="0.25">
      <c r="A128">
        <v>12</v>
      </c>
      <c r="B128" s="1">
        <v>61.5</v>
      </c>
      <c r="C128" s="1">
        <v>53</v>
      </c>
    </row>
    <row r="129" spans="1:3" x14ac:dyDescent="0.25">
      <c r="A129">
        <v>12</v>
      </c>
      <c r="B129" s="1">
        <v>61.5</v>
      </c>
      <c r="C129" s="1">
        <v>53</v>
      </c>
    </row>
    <row r="130" spans="1:3" x14ac:dyDescent="0.25">
      <c r="A130">
        <v>12</v>
      </c>
      <c r="B130" s="1">
        <v>61.5</v>
      </c>
      <c r="C130" s="1">
        <v>53</v>
      </c>
    </row>
    <row r="131" spans="1:3" x14ac:dyDescent="0.25">
      <c r="A131">
        <v>12</v>
      </c>
      <c r="B131" s="1">
        <v>60</v>
      </c>
      <c r="C131" s="1">
        <v>54</v>
      </c>
    </row>
    <row r="132" spans="1:3" x14ac:dyDescent="0.25">
      <c r="A132">
        <v>12</v>
      </c>
      <c r="B132" s="1">
        <v>60</v>
      </c>
      <c r="C132" s="1">
        <v>54</v>
      </c>
    </row>
    <row r="133" spans="1:3" x14ac:dyDescent="0.25">
      <c r="A133">
        <v>12</v>
      </c>
      <c r="B133" s="1">
        <v>60</v>
      </c>
      <c r="C133" s="1">
        <v>54</v>
      </c>
    </row>
    <row r="134" spans="1:3" x14ac:dyDescent="0.25">
      <c r="A134">
        <v>12</v>
      </c>
      <c r="B134" s="1">
        <v>60</v>
      </c>
      <c r="C134" s="1">
        <v>54</v>
      </c>
    </row>
    <row r="135" spans="1:3" x14ac:dyDescent="0.25">
      <c r="A135">
        <v>12</v>
      </c>
      <c r="B135" s="1">
        <v>60</v>
      </c>
      <c r="C135" s="1">
        <v>54</v>
      </c>
    </row>
    <row r="136" spans="1:3" x14ac:dyDescent="0.25">
      <c r="A136">
        <v>12</v>
      </c>
      <c r="B136" s="1">
        <v>58.5</v>
      </c>
      <c r="C136" s="1">
        <v>55</v>
      </c>
    </row>
    <row r="137" spans="1:3" x14ac:dyDescent="0.25">
      <c r="A137">
        <v>12</v>
      </c>
      <c r="B137" s="1">
        <v>58.5</v>
      </c>
      <c r="C137" s="1">
        <v>55</v>
      </c>
    </row>
    <row r="138" spans="1:3" x14ac:dyDescent="0.25">
      <c r="A138">
        <v>12</v>
      </c>
      <c r="B138" s="1">
        <v>58.5</v>
      </c>
      <c r="C138" s="1">
        <v>55</v>
      </c>
    </row>
    <row r="139" spans="1:3" x14ac:dyDescent="0.25">
      <c r="A139">
        <v>12</v>
      </c>
      <c r="B139" s="1">
        <v>58.5</v>
      </c>
      <c r="C139" s="1">
        <v>55</v>
      </c>
    </row>
    <row r="140" spans="1:3" x14ac:dyDescent="0.25">
      <c r="A140">
        <v>12</v>
      </c>
      <c r="B140" s="1">
        <v>57</v>
      </c>
      <c r="C140" s="1">
        <v>56</v>
      </c>
    </row>
    <row r="141" spans="1:3" x14ac:dyDescent="0.25">
      <c r="A141">
        <v>12</v>
      </c>
      <c r="B141" s="1">
        <v>57</v>
      </c>
      <c r="C141" s="1">
        <v>56</v>
      </c>
    </row>
    <row r="142" spans="1:3" x14ac:dyDescent="0.25">
      <c r="A142">
        <v>12</v>
      </c>
      <c r="B142" s="1">
        <v>57</v>
      </c>
      <c r="C142" s="1">
        <v>56</v>
      </c>
    </row>
    <row r="143" spans="1:3" x14ac:dyDescent="0.25">
      <c r="A143">
        <v>12</v>
      </c>
      <c r="B143" s="1">
        <v>57</v>
      </c>
      <c r="C143" s="1">
        <v>56</v>
      </c>
    </row>
    <row r="144" spans="1:3" x14ac:dyDescent="0.25">
      <c r="A144">
        <v>12</v>
      </c>
      <c r="B144" s="1">
        <v>55.5</v>
      </c>
      <c r="C144" s="1">
        <v>57</v>
      </c>
    </row>
    <row r="145" spans="1:3" x14ac:dyDescent="0.25">
      <c r="A145">
        <v>12</v>
      </c>
      <c r="B145" s="1">
        <v>55.5</v>
      </c>
      <c r="C145" s="1">
        <v>57</v>
      </c>
    </row>
    <row r="146" spans="1:3" x14ac:dyDescent="0.25">
      <c r="A146">
        <v>12</v>
      </c>
      <c r="B146" s="1">
        <v>55.5</v>
      </c>
      <c r="C146" s="1">
        <v>57</v>
      </c>
    </row>
    <row r="147" spans="1:3" x14ac:dyDescent="0.25">
      <c r="A147">
        <v>12</v>
      </c>
      <c r="B147" s="1">
        <v>55.5</v>
      </c>
      <c r="C147" s="1">
        <v>57</v>
      </c>
    </row>
    <row r="148" spans="1:3" x14ac:dyDescent="0.25">
      <c r="A148">
        <v>12</v>
      </c>
      <c r="B148" s="1">
        <v>55.5</v>
      </c>
      <c r="C148" s="1">
        <v>57</v>
      </c>
    </row>
    <row r="149" spans="1:3" x14ac:dyDescent="0.25">
      <c r="A149">
        <v>12</v>
      </c>
      <c r="B149" s="1">
        <v>55.5</v>
      </c>
      <c r="C149" s="1">
        <v>57</v>
      </c>
    </row>
    <row r="150" spans="1:3" x14ac:dyDescent="0.25">
      <c r="A150">
        <v>12</v>
      </c>
      <c r="B150" s="1">
        <v>55.5</v>
      </c>
      <c r="C150" s="1">
        <v>57</v>
      </c>
    </row>
    <row r="151" spans="1:3" x14ac:dyDescent="0.25">
      <c r="A151">
        <v>12</v>
      </c>
      <c r="B151" s="1">
        <v>55.5</v>
      </c>
      <c r="C151" s="1">
        <v>57</v>
      </c>
    </row>
    <row r="152" spans="1:3" x14ac:dyDescent="0.25">
      <c r="A152">
        <v>12</v>
      </c>
      <c r="B152" s="1">
        <v>54</v>
      </c>
      <c r="C152" s="1">
        <v>58</v>
      </c>
    </row>
    <row r="153" spans="1:3" x14ac:dyDescent="0.25">
      <c r="A153">
        <v>12</v>
      </c>
      <c r="B153" s="1">
        <v>54</v>
      </c>
      <c r="C153" s="1">
        <v>58</v>
      </c>
    </row>
    <row r="154" spans="1:3" x14ac:dyDescent="0.25">
      <c r="A154">
        <v>12</v>
      </c>
      <c r="B154" s="1">
        <v>54</v>
      </c>
      <c r="C154" s="1">
        <v>58</v>
      </c>
    </row>
    <row r="155" spans="1:3" x14ac:dyDescent="0.25">
      <c r="A155">
        <v>12</v>
      </c>
      <c r="B155" s="1">
        <v>54</v>
      </c>
      <c r="C155" s="1">
        <v>58</v>
      </c>
    </row>
    <row r="156" spans="1:3" x14ac:dyDescent="0.25">
      <c r="A156">
        <v>12</v>
      </c>
      <c r="B156" s="1">
        <v>54</v>
      </c>
      <c r="C156" s="1">
        <v>58</v>
      </c>
    </row>
    <row r="157" spans="1:3" x14ac:dyDescent="0.25">
      <c r="A157">
        <v>12</v>
      </c>
      <c r="B157" s="1">
        <v>54</v>
      </c>
      <c r="C157" s="1">
        <v>58</v>
      </c>
    </row>
    <row r="158" spans="1:3" x14ac:dyDescent="0.25">
      <c r="A158">
        <v>12</v>
      </c>
      <c r="B158" s="1">
        <v>54</v>
      </c>
      <c r="C158" s="1">
        <v>58</v>
      </c>
    </row>
    <row r="159" spans="1:3" x14ac:dyDescent="0.25">
      <c r="A159">
        <v>12</v>
      </c>
      <c r="B159" s="1">
        <v>54</v>
      </c>
      <c r="C159" s="1">
        <v>58</v>
      </c>
    </row>
    <row r="160" spans="1:3" x14ac:dyDescent="0.25">
      <c r="A160">
        <v>12</v>
      </c>
      <c r="B160" s="1">
        <v>52.5</v>
      </c>
      <c r="C160" s="1">
        <v>59</v>
      </c>
    </row>
    <row r="161" spans="1:3" x14ac:dyDescent="0.25">
      <c r="A161">
        <v>12</v>
      </c>
      <c r="B161" s="1">
        <v>52.5</v>
      </c>
      <c r="C161" s="1">
        <v>59</v>
      </c>
    </row>
    <row r="162" spans="1:3" x14ac:dyDescent="0.25">
      <c r="A162">
        <v>12</v>
      </c>
      <c r="B162" s="1">
        <v>52.5</v>
      </c>
      <c r="C162" s="1">
        <v>59</v>
      </c>
    </row>
    <row r="163" spans="1:3" x14ac:dyDescent="0.25">
      <c r="A163">
        <v>12</v>
      </c>
      <c r="B163" s="1">
        <v>52.5</v>
      </c>
      <c r="C163" s="1">
        <v>59</v>
      </c>
    </row>
    <row r="164" spans="1:3" x14ac:dyDescent="0.25">
      <c r="A164">
        <v>12</v>
      </c>
      <c r="B164" s="1">
        <v>52.5</v>
      </c>
      <c r="C164" s="1">
        <v>59</v>
      </c>
    </row>
    <row r="165" spans="1:3" x14ac:dyDescent="0.25">
      <c r="A165">
        <v>12</v>
      </c>
      <c r="B165" s="1">
        <v>51</v>
      </c>
      <c r="C165" s="1">
        <v>60</v>
      </c>
    </row>
    <row r="166" spans="1:3" x14ac:dyDescent="0.25">
      <c r="A166">
        <v>12</v>
      </c>
      <c r="B166" s="1">
        <v>49.5</v>
      </c>
      <c r="C166" s="1">
        <v>61</v>
      </c>
    </row>
    <row r="167" spans="1:3" x14ac:dyDescent="0.25">
      <c r="A167">
        <v>12</v>
      </c>
      <c r="B167" s="1">
        <v>49.5</v>
      </c>
      <c r="C167" s="1">
        <v>61</v>
      </c>
    </row>
    <row r="168" spans="1:3" x14ac:dyDescent="0.25">
      <c r="A168">
        <v>12</v>
      </c>
      <c r="B168" s="1">
        <v>48</v>
      </c>
      <c r="C168" s="1">
        <v>62</v>
      </c>
    </row>
    <row r="169" spans="1:3" x14ac:dyDescent="0.25">
      <c r="A169">
        <v>12</v>
      </c>
      <c r="B169" s="1">
        <v>48</v>
      </c>
      <c r="C169" s="1">
        <v>62</v>
      </c>
    </row>
    <row r="170" spans="1:3" x14ac:dyDescent="0.25">
      <c r="A170">
        <v>12</v>
      </c>
      <c r="B170" s="1">
        <v>48</v>
      </c>
      <c r="C170" s="1">
        <v>62</v>
      </c>
    </row>
    <row r="171" spans="1:3" x14ac:dyDescent="0.25">
      <c r="A171">
        <v>12</v>
      </c>
      <c r="B171" s="1">
        <v>48</v>
      </c>
      <c r="C171" s="1">
        <v>62</v>
      </c>
    </row>
    <row r="172" spans="1:3" x14ac:dyDescent="0.25">
      <c r="A172">
        <v>12</v>
      </c>
      <c r="B172" s="1">
        <v>48</v>
      </c>
      <c r="C172" s="1">
        <v>62</v>
      </c>
    </row>
    <row r="173" spans="1:3" x14ac:dyDescent="0.25">
      <c r="A173">
        <v>12</v>
      </c>
      <c r="B173" s="1">
        <v>46.5</v>
      </c>
      <c r="C173" s="1">
        <v>63</v>
      </c>
    </row>
    <row r="174" spans="1:3" x14ac:dyDescent="0.25">
      <c r="A174">
        <v>12</v>
      </c>
      <c r="B174" s="1">
        <v>46.5</v>
      </c>
      <c r="C174" s="1">
        <v>63</v>
      </c>
    </row>
    <row r="175" spans="1:3" x14ac:dyDescent="0.25">
      <c r="A175">
        <v>12</v>
      </c>
      <c r="B175" s="1">
        <v>45</v>
      </c>
      <c r="C175" s="1">
        <v>64</v>
      </c>
    </row>
    <row r="176" spans="1:3" x14ac:dyDescent="0.25">
      <c r="A176">
        <v>12</v>
      </c>
      <c r="B176" s="1">
        <v>45</v>
      </c>
      <c r="C176" s="1">
        <v>64</v>
      </c>
    </row>
    <row r="177" spans="1:6" x14ac:dyDescent="0.25">
      <c r="A177">
        <v>12</v>
      </c>
      <c r="B177" s="1">
        <v>45</v>
      </c>
      <c r="C177" s="1">
        <v>64</v>
      </c>
    </row>
    <row r="178" spans="1:6" x14ac:dyDescent="0.25">
      <c r="A178">
        <v>12</v>
      </c>
      <c r="B178" s="1">
        <v>45</v>
      </c>
      <c r="C178" s="1">
        <v>64</v>
      </c>
    </row>
    <row r="179" spans="1:6" x14ac:dyDescent="0.25">
      <c r="A179">
        <v>12</v>
      </c>
      <c r="B179" s="1">
        <v>42</v>
      </c>
      <c r="C179" s="1">
        <v>65</v>
      </c>
    </row>
    <row r="180" spans="1:6" x14ac:dyDescent="0.25">
      <c r="A180">
        <v>12</v>
      </c>
      <c r="B180" s="1">
        <v>42</v>
      </c>
      <c r="C180" s="1">
        <v>65</v>
      </c>
    </row>
    <row r="181" spans="1:6" x14ac:dyDescent="0.25">
      <c r="A181">
        <v>12</v>
      </c>
      <c r="B181" s="1">
        <v>40.5</v>
      </c>
      <c r="C181" s="1">
        <v>66</v>
      </c>
    </row>
    <row r="182" spans="1:6" x14ac:dyDescent="0.25">
      <c r="A182">
        <v>12</v>
      </c>
      <c r="B182" s="1">
        <v>37.5</v>
      </c>
      <c r="C182" s="1">
        <v>67</v>
      </c>
    </row>
    <row r="183" spans="1:6" x14ac:dyDescent="0.25">
      <c r="A183">
        <v>12</v>
      </c>
      <c r="B183" s="1">
        <v>36</v>
      </c>
      <c r="C183" s="1">
        <v>68</v>
      </c>
    </row>
    <row r="184" spans="1:6" x14ac:dyDescent="0.25">
      <c r="A184">
        <v>12</v>
      </c>
      <c r="B184" s="1">
        <v>36</v>
      </c>
      <c r="C184" s="1">
        <v>68</v>
      </c>
    </row>
    <row r="185" spans="1:6" x14ac:dyDescent="0.25">
      <c r="A185">
        <v>12</v>
      </c>
      <c r="B185" s="1">
        <v>36</v>
      </c>
      <c r="C185" s="1">
        <v>68</v>
      </c>
    </row>
    <row r="186" spans="1:6" x14ac:dyDescent="0.25">
      <c r="A186">
        <v>12</v>
      </c>
      <c r="B186" s="1">
        <v>18</v>
      </c>
      <c r="C186" s="1">
        <v>69</v>
      </c>
    </row>
    <row r="189" spans="1:6" x14ac:dyDescent="0.25">
      <c r="A189" t="s">
        <v>1</v>
      </c>
      <c r="B189" s="1" t="s">
        <v>0</v>
      </c>
      <c r="C189" t="s">
        <v>21</v>
      </c>
    </row>
    <row r="190" spans="1:6" x14ac:dyDescent="0.25">
      <c r="A190">
        <v>11</v>
      </c>
      <c r="B190" s="1">
        <v>195</v>
      </c>
      <c r="C190">
        <v>1</v>
      </c>
      <c r="E190" t="s">
        <v>2</v>
      </c>
      <c r="F190" s="2">
        <f>COUNTIF(B$190:B$399,"&gt;=30")-COUNTIF(B$190:B$399,"&gt;40")</f>
        <v>3</v>
      </c>
    </row>
    <row r="191" spans="1:6" x14ac:dyDescent="0.25">
      <c r="A191">
        <v>11</v>
      </c>
      <c r="B191" s="1">
        <v>193.5</v>
      </c>
      <c r="C191">
        <v>2</v>
      </c>
      <c r="E191" t="s">
        <v>3</v>
      </c>
      <c r="F191" s="2">
        <f>COUNTIF(B$190:B$399,"&gt;=40")-COUNTIF(B$190:B$399,"&gt;50")</f>
        <v>31</v>
      </c>
    </row>
    <row r="192" spans="1:6" x14ac:dyDescent="0.25">
      <c r="A192">
        <v>11</v>
      </c>
      <c r="B192" s="1">
        <v>183</v>
      </c>
      <c r="C192">
        <v>3</v>
      </c>
      <c r="E192" t="s">
        <v>4</v>
      </c>
      <c r="F192" s="2">
        <f>COUNTIF(B$190:B$399,"&gt;=50")-COUNTIF(B$190:B$399,"&gt;60")</f>
        <v>44</v>
      </c>
    </row>
    <row r="193" spans="1:6" x14ac:dyDescent="0.25">
      <c r="A193">
        <v>11</v>
      </c>
      <c r="B193" s="1">
        <v>166.5</v>
      </c>
      <c r="C193">
        <v>4</v>
      </c>
      <c r="E193" t="s">
        <v>5</v>
      </c>
      <c r="F193" s="2">
        <f>COUNTIF(B$190:B$399,"&gt;=60")-COUNTIF(B$190:B$399,"&gt;70")</f>
        <v>41</v>
      </c>
    </row>
    <row r="194" spans="1:6" x14ac:dyDescent="0.25">
      <c r="A194">
        <v>11</v>
      </c>
      <c r="B194" s="1">
        <v>159</v>
      </c>
      <c r="C194">
        <v>5</v>
      </c>
      <c r="E194" t="s">
        <v>6</v>
      </c>
      <c r="F194" s="2">
        <f>COUNTIF(B$190:B$399,"&gt;=70")-COUNTIF(B$190:B$399,"&gt;80")</f>
        <v>25</v>
      </c>
    </row>
    <row r="195" spans="1:6" x14ac:dyDescent="0.25">
      <c r="A195">
        <v>11</v>
      </c>
      <c r="B195" s="1">
        <v>156</v>
      </c>
      <c r="C195">
        <v>6</v>
      </c>
      <c r="E195" t="s">
        <v>7</v>
      </c>
      <c r="F195" s="2">
        <f>COUNTIF(B$190:B$399,"&gt;=80")-COUNTIF(B$190:B$399,"&gt;90")</f>
        <v>26</v>
      </c>
    </row>
    <row r="196" spans="1:6" x14ac:dyDescent="0.25">
      <c r="A196">
        <v>11</v>
      </c>
      <c r="B196" s="1">
        <v>156</v>
      </c>
      <c r="C196">
        <v>6</v>
      </c>
      <c r="E196" t="s">
        <v>8</v>
      </c>
      <c r="F196" s="2">
        <f>COUNTIF(B$190:B$399,"&gt;=90")-COUNTIF(B$190:B$399,"&gt;1000")</f>
        <v>48</v>
      </c>
    </row>
    <row r="197" spans="1:6" x14ac:dyDescent="0.25">
      <c r="A197">
        <v>11</v>
      </c>
      <c r="B197" s="1">
        <v>153</v>
      </c>
      <c r="C197">
        <v>7</v>
      </c>
      <c r="E197" t="s">
        <v>9</v>
      </c>
      <c r="F197" s="2">
        <f>COUNTIF(B$190:B$399,"&gt;=100")-COUNTIF(B$190:B$399,"&gt;1100")</f>
        <v>30</v>
      </c>
    </row>
    <row r="198" spans="1:6" x14ac:dyDescent="0.25">
      <c r="A198">
        <v>11</v>
      </c>
      <c r="B198" s="1">
        <v>147</v>
      </c>
      <c r="C198">
        <v>8</v>
      </c>
      <c r="E198" t="s">
        <v>10</v>
      </c>
      <c r="F198" s="2">
        <f>COUNTIF(B$190:B$399,"&gt;=110")-COUNTIF(B$190:B$399,"&gt;120")</f>
        <v>9</v>
      </c>
    </row>
    <row r="199" spans="1:6" x14ac:dyDescent="0.25">
      <c r="A199">
        <v>11</v>
      </c>
      <c r="B199" s="1">
        <v>133.5</v>
      </c>
      <c r="C199">
        <v>9</v>
      </c>
      <c r="E199" t="s">
        <v>11</v>
      </c>
      <c r="F199" s="2">
        <f>COUNTIF(B$190:B$399,"&gt;=120")-COUNTIF(B$190:B$399,"&gt;130")</f>
        <v>4</v>
      </c>
    </row>
    <row r="200" spans="1:6" x14ac:dyDescent="0.25">
      <c r="A200">
        <v>11</v>
      </c>
      <c r="B200" s="1">
        <v>132</v>
      </c>
      <c r="C200">
        <v>10</v>
      </c>
      <c r="E200" t="s">
        <v>12</v>
      </c>
      <c r="F200" s="2">
        <f>COUNTIF(B$190:B$399,"&gt;=130")-COUNTIF(B$190:B$399,"&gt;140")</f>
        <v>2</v>
      </c>
    </row>
    <row r="201" spans="1:6" x14ac:dyDescent="0.25">
      <c r="A201">
        <v>11</v>
      </c>
      <c r="B201" s="1">
        <v>127.5</v>
      </c>
      <c r="C201">
        <v>11</v>
      </c>
      <c r="E201" t="s">
        <v>13</v>
      </c>
      <c r="F201" s="2">
        <f>COUNTIF(B$190:B$399,"&gt;=140")-COUNTIF(B$190:B$399,"&gt;150")</f>
        <v>1</v>
      </c>
    </row>
    <row r="202" spans="1:6" x14ac:dyDescent="0.25">
      <c r="A202">
        <v>11</v>
      </c>
      <c r="B202" s="1">
        <v>127.5</v>
      </c>
      <c r="C202">
        <v>11</v>
      </c>
      <c r="E202" t="s">
        <v>14</v>
      </c>
      <c r="F202" s="2">
        <f>COUNTIF(B$190:B$399,"&gt;=150")-COUNTIF(B$190:B$399,"&gt;160")</f>
        <v>4</v>
      </c>
    </row>
    <row r="203" spans="1:6" x14ac:dyDescent="0.25">
      <c r="A203">
        <v>11</v>
      </c>
      <c r="B203" s="1">
        <v>120</v>
      </c>
      <c r="C203">
        <v>12</v>
      </c>
      <c r="E203" t="s">
        <v>15</v>
      </c>
      <c r="F203" s="2">
        <f>COUNTIF(B$190:B$399,"&gt;=160")-COUNTIF(B$190:B$399,"&gt;170")</f>
        <v>1</v>
      </c>
    </row>
    <row r="204" spans="1:6" x14ac:dyDescent="0.25">
      <c r="A204">
        <v>11</v>
      </c>
      <c r="B204" s="1">
        <v>120</v>
      </c>
      <c r="C204">
        <v>12</v>
      </c>
      <c r="E204" t="s">
        <v>16</v>
      </c>
      <c r="F204" s="2">
        <f>COUNTIF(B$190:B$399,"&gt;=170")-COUNTIF(B$190:B$399,"&gt;180")</f>
        <v>0</v>
      </c>
    </row>
    <row r="205" spans="1:6" x14ac:dyDescent="0.25">
      <c r="A205">
        <v>11</v>
      </c>
      <c r="B205" s="1">
        <v>117</v>
      </c>
      <c r="C205">
        <v>13</v>
      </c>
      <c r="E205" t="s">
        <v>17</v>
      </c>
      <c r="F205" s="2">
        <f>COUNTIF(B$190:B$399,"&gt;=180")-COUNTIF(B$190:B$399,"&gt;190")</f>
        <v>1</v>
      </c>
    </row>
    <row r="206" spans="1:6" x14ac:dyDescent="0.25">
      <c r="A206">
        <v>11</v>
      </c>
      <c r="B206" s="1">
        <v>115.5</v>
      </c>
      <c r="C206">
        <v>14</v>
      </c>
      <c r="E206" t="s">
        <v>18</v>
      </c>
      <c r="F206" s="2">
        <f>COUNTIF(B$190:B$399,"&gt;=190")-COUNTIF(B$190:B$399,"&gt;200")</f>
        <v>2</v>
      </c>
    </row>
    <row r="207" spans="1:6" x14ac:dyDescent="0.25">
      <c r="A207">
        <v>11</v>
      </c>
      <c r="B207" s="1">
        <v>115.5</v>
      </c>
      <c r="C207">
        <v>14</v>
      </c>
      <c r="F207" s="2"/>
    </row>
    <row r="208" spans="1:6" x14ac:dyDescent="0.25">
      <c r="A208">
        <v>11</v>
      </c>
      <c r="B208" s="1">
        <v>114</v>
      </c>
      <c r="C208">
        <v>15</v>
      </c>
      <c r="E208" t="s">
        <v>24</v>
      </c>
      <c r="F208">
        <f>COUNTIF(A190:A399,"11")</f>
        <v>210</v>
      </c>
    </row>
    <row r="209" spans="1:6" x14ac:dyDescent="0.25">
      <c r="A209">
        <v>11</v>
      </c>
      <c r="B209" s="1">
        <v>112.5</v>
      </c>
      <c r="C209">
        <v>16</v>
      </c>
      <c r="E209" t="s">
        <v>25</v>
      </c>
      <c r="F209" s="4">
        <f>AVERAGE(B190:B399)</f>
        <v>74.914285714285711</v>
      </c>
    </row>
    <row r="210" spans="1:6" x14ac:dyDescent="0.25">
      <c r="A210">
        <v>11</v>
      </c>
      <c r="B210" s="1">
        <v>112.5</v>
      </c>
      <c r="C210">
        <v>16</v>
      </c>
    </row>
    <row r="211" spans="1:6" x14ac:dyDescent="0.25">
      <c r="A211">
        <v>11</v>
      </c>
      <c r="B211" s="1">
        <v>111</v>
      </c>
      <c r="C211">
        <v>17</v>
      </c>
    </row>
    <row r="212" spans="1:6" x14ac:dyDescent="0.25">
      <c r="A212">
        <v>11</v>
      </c>
      <c r="B212" s="1">
        <v>108</v>
      </c>
      <c r="C212">
        <v>18</v>
      </c>
    </row>
    <row r="213" spans="1:6" x14ac:dyDescent="0.25">
      <c r="A213">
        <v>11</v>
      </c>
      <c r="B213" s="1">
        <v>108</v>
      </c>
      <c r="C213">
        <v>18</v>
      </c>
    </row>
    <row r="214" spans="1:6" x14ac:dyDescent="0.25">
      <c r="A214">
        <v>11</v>
      </c>
      <c r="B214" s="1">
        <v>102</v>
      </c>
      <c r="C214">
        <v>19</v>
      </c>
    </row>
    <row r="215" spans="1:6" x14ac:dyDescent="0.25">
      <c r="A215">
        <v>11</v>
      </c>
      <c r="B215" s="1">
        <v>102</v>
      </c>
      <c r="C215">
        <v>19</v>
      </c>
    </row>
    <row r="216" spans="1:6" x14ac:dyDescent="0.25">
      <c r="A216">
        <v>11</v>
      </c>
      <c r="B216" s="1">
        <v>100.5</v>
      </c>
      <c r="C216">
        <v>20</v>
      </c>
    </row>
    <row r="217" spans="1:6" x14ac:dyDescent="0.25">
      <c r="A217">
        <v>11</v>
      </c>
      <c r="B217" s="1">
        <v>100.5</v>
      </c>
      <c r="C217">
        <v>20</v>
      </c>
    </row>
    <row r="218" spans="1:6" x14ac:dyDescent="0.25">
      <c r="A218">
        <v>11</v>
      </c>
      <c r="B218" s="1">
        <v>100.5</v>
      </c>
      <c r="C218">
        <v>20</v>
      </c>
    </row>
    <row r="219" spans="1:6" x14ac:dyDescent="0.25">
      <c r="A219">
        <v>11</v>
      </c>
      <c r="B219" s="1">
        <v>100.5</v>
      </c>
      <c r="C219">
        <v>20</v>
      </c>
    </row>
    <row r="220" spans="1:6" x14ac:dyDescent="0.25">
      <c r="A220">
        <v>11</v>
      </c>
      <c r="B220" s="1">
        <v>99</v>
      </c>
      <c r="C220">
        <v>21</v>
      </c>
    </row>
    <row r="221" spans="1:6" x14ac:dyDescent="0.25">
      <c r="A221">
        <v>11</v>
      </c>
      <c r="B221" s="1">
        <v>99</v>
      </c>
      <c r="C221">
        <v>21</v>
      </c>
    </row>
    <row r="222" spans="1:6" x14ac:dyDescent="0.25">
      <c r="A222">
        <v>11</v>
      </c>
      <c r="B222" s="1">
        <v>97.5</v>
      </c>
      <c r="C222">
        <v>22</v>
      </c>
    </row>
    <row r="223" spans="1:6" x14ac:dyDescent="0.25">
      <c r="A223">
        <v>11</v>
      </c>
      <c r="B223" s="1">
        <v>97.5</v>
      </c>
      <c r="C223">
        <v>22</v>
      </c>
    </row>
    <row r="224" spans="1:6" x14ac:dyDescent="0.25">
      <c r="A224">
        <v>11</v>
      </c>
      <c r="B224" s="1">
        <v>97.5</v>
      </c>
      <c r="C224">
        <v>22</v>
      </c>
    </row>
    <row r="225" spans="1:3" x14ac:dyDescent="0.25">
      <c r="A225">
        <v>11</v>
      </c>
      <c r="B225" s="1">
        <v>96</v>
      </c>
      <c r="C225">
        <v>23</v>
      </c>
    </row>
    <row r="226" spans="1:3" x14ac:dyDescent="0.25">
      <c r="A226">
        <v>11</v>
      </c>
      <c r="B226" s="1">
        <v>94.5</v>
      </c>
      <c r="C226">
        <v>24</v>
      </c>
    </row>
    <row r="227" spans="1:3" x14ac:dyDescent="0.25">
      <c r="A227">
        <v>11</v>
      </c>
      <c r="B227" s="1">
        <v>94.5</v>
      </c>
      <c r="C227">
        <v>24</v>
      </c>
    </row>
    <row r="228" spans="1:3" x14ac:dyDescent="0.25">
      <c r="A228">
        <v>11</v>
      </c>
      <c r="B228" s="1">
        <v>93</v>
      </c>
      <c r="C228">
        <v>25</v>
      </c>
    </row>
    <row r="229" spans="1:3" x14ac:dyDescent="0.25">
      <c r="A229">
        <v>11</v>
      </c>
      <c r="B229" s="1">
        <v>93</v>
      </c>
      <c r="C229">
        <v>25</v>
      </c>
    </row>
    <row r="230" spans="1:3" x14ac:dyDescent="0.25">
      <c r="A230">
        <v>11</v>
      </c>
      <c r="B230" s="1">
        <v>91.5</v>
      </c>
      <c r="C230">
        <v>26</v>
      </c>
    </row>
    <row r="231" spans="1:3" x14ac:dyDescent="0.25">
      <c r="A231">
        <v>11</v>
      </c>
      <c r="B231" s="1">
        <v>91.5</v>
      </c>
      <c r="C231">
        <v>26</v>
      </c>
    </row>
    <row r="232" spans="1:3" x14ac:dyDescent="0.25">
      <c r="A232">
        <v>11</v>
      </c>
      <c r="B232" s="1">
        <v>91.5</v>
      </c>
      <c r="C232">
        <v>26</v>
      </c>
    </row>
    <row r="233" spans="1:3" x14ac:dyDescent="0.25">
      <c r="A233">
        <v>11</v>
      </c>
      <c r="B233" s="1">
        <v>91.5</v>
      </c>
      <c r="C233">
        <v>26</v>
      </c>
    </row>
    <row r="234" spans="1:3" x14ac:dyDescent="0.25">
      <c r="A234">
        <v>11</v>
      </c>
      <c r="B234" s="1">
        <v>91.5</v>
      </c>
      <c r="C234">
        <v>26</v>
      </c>
    </row>
    <row r="235" spans="1:3" x14ac:dyDescent="0.25">
      <c r="A235">
        <v>11</v>
      </c>
      <c r="B235" s="1">
        <v>90</v>
      </c>
      <c r="C235">
        <v>27</v>
      </c>
    </row>
    <row r="236" spans="1:3" x14ac:dyDescent="0.25">
      <c r="A236">
        <v>11</v>
      </c>
      <c r="B236" s="1">
        <v>90</v>
      </c>
      <c r="C236">
        <v>27</v>
      </c>
    </row>
    <row r="237" spans="1:3" x14ac:dyDescent="0.25">
      <c r="A237">
        <v>11</v>
      </c>
      <c r="B237" s="1">
        <v>90</v>
      </c>
      <c r="C237">
        <v>27</v>
      </c>
    </row>
    <row r="238" spans="1:3" x14ac:dyDescent="0.25">
      <c r="A238">
        <v>11</v>
      </c>
      <c r="B238" s="1">
        <v>88.5</v>
      </c>
      <c r="C238">
        <v>28</v>
      </c>
    </row>
    <row r="239" spans="1:3" x14ac:dyDescent="0.25">
      <c r="A239">
        <v>11</v>
      </c>
      <c r="B239" s="1">
        <v>88.5</v>
      </c>
      <c r="C239">
        <v>28</v>
      </c>
    </row>
    <row r="240" spans="1:3" x14ac:dyDescent="0.25">
      <c r="A240">
        <v>11</v>
      </c>
      <c r="B240" s="1">
        <v>88.5</v>
      </c>
      <c r="C240">
        <v>28</v>
      </c>
    </row>
    <row r="241" spans="1:3" x14ac:dyDescent="0.25">
      <c r="A241">
        <v>11</v>
      </c>
      <c r="B241" s="1">
        <v>88.5</v>
      </c>
      <c r="C241">
        <v>28</v>
      </c>
    </row>
    <row r="242" spans="1:3" x14ac:dyDescent="0.25">
      <c r="A242">
        <v>11</v>
      </c>
      <c r="B242" s="1">
        <v>87</v>
      </c>
      <c r="C242">
        <v>29</v>
      </c>
    </row>
    <row r="243" spans="1:3" x14ac:dyDescent="0.25">
      <c r="A243">
        <v>11</v>
      </c>
      <c r="B243" s="1">
        <v>87</v>
      </c>
      <c r="C243">
        <v>29</v>
      </c>
    </row>
    <row r="244" spans="1:3" x14ac:dyDescent="0.25">
      <c r="A244">
        <v>11</v>
      </c>
      <c r="B244" s="1">
        <v>87</v>
      </c>
      <c r="C244">
        <v>29</v>
      </c>
    </row>
    <row r="245" spans="1:3" x14ac:dyDescent="0.25">
      <c r="A245">
        <v>11</v>
      </c>
      <c r="B245" s="1">
        <v>85.5</v>
      </c>
      <c r="C245">
        <v>30</v>
      </c>
    </row>
    <row r="246" spans="1:3" x14ac:dyDescent="0.25">
      <c r="A246">
        <v>11</v>
      </c>
      <c r="B246" s="1">
        <v>85.5</v>
      </c>
      <c r="C246">
        <v>30</v>
      </c>
    </row>
    <row r="247" spans="1:3" x14ac:dyDescent="0.25">
      <c r="A247">
        <v>11</v>
      </c>
      <c r="B247" s="1">
        <v>85.5</v>
      </c>
      <c r="C247">
        <v>30</v>
      </c>
    </row>
    <row r="248" spans="1:3" x14ac:dyDescent="0.25">
      <c r="A248">
        <v>11</v>
      </c>
      <c r="B248" s="1">
        <v>85.5</v>
      </c>
      <c r="C248">
        <v>30</v>
      </c>
    </row>
    <row r="249" spans="1:3" x14ac:dyDescent="0.25">
      <c r="A249">
        <v>11</v>
      </c>
      <c r="B249" s="1">
        <v>85.5</v>
      </c>
      <c r="C249">
        <v>30</v>
      </c>
    </row>
    <row r="250" spans="1:3" x14ac:dyDescent="0.25">
      <c r="A250">
        <v>11</v>
      </c>
      <c r="B250" s="1">
        <v>85.5</v>
      </c>
      <c r="C250">
        <v>30</v>
      </c>
    </row>
    <row r="251" spans="1:3" x14ac:dyDescent="0.25">
      <c r="A251">
        <v>11</v>
      </c>
      <c r="B251" s="1">
        <v>84</v>
      </c>
      <c r="C251">
        <v>31</v>
      </c>
    </row>
    <row r="252" spans="1:3" x14ac:dyDescent="0.25">
      <c r="A252">
        <v>11</v>
      </c>
      <c r="B252" s="1">
        <v>84</v>
      </c>
      <c r="C252">
        <v>31</v>
      </c>
    </row>
    <row r="253" spans="1:3" x14ac:dyDescent="0.25">
      <c r="A253">
        <v>11</v>
      </c>
      <c r="B253" s="1">
        <v>84</v>
      </c>
      <c r="C253">
        <v>31</v>
      </c>
    </row>
    <row r="254" spans="1:3" x14ac:dyDescent="0.25">
      <c r="A254">
        <v>11</v>
      </c>
      <c r="B254" s="1">
        <v>82.5</v>
      </c>
      <c r="C254">
        <v>32</v>
      </c>
    </row>
    <row r="255" spans="1:3" x14ac:dyDescent="0.25">
      <c r="A255">
        <v>11</v>
      </c>
      <c r="B255" s="1">
        <v>82.5</v>
      </c>
      <c r="C255">
        <v>32</v>
      </c>
    </row>
    <row r="256" spans="1:3" x14ac:dyDescent="0.25">
      <c r="A256">
        <v>11</v>
      </c>
      <c r="B256" s="1">
        <v>82.5</v>
      </c>
      <c r="C256">
        <v>32</v>
      </c>
    </row>
    <row r="257" spans="1:3" x14ac:dyDescent="0.25">
      <c r="A257">
        <v>11</v>
      </c>
      <c r="B257" s="1">
        <v>82.5</v>
      </c>
      <c r="C257">
        <v>32</v>
      </c>
    </row>
    <row r="258" spans="1:3" x14ac:dyDescent="0.25">
      <c r="A258">
        <v>11</v>
      </c>
      <c r="B258" s="1">
        <v>82.5</v>
      </c>
      <c r="C258">
        <v>32</v>
      </c>
    </row>
    <row r="259" spans="1:3" x14ac:dyDescent="0.25">
      <c r="A259">
        <v>11</v>
      </c>
      <c r="B259" s="1">
        <v>81</v>
      </c>
      <c r="C259">
        <v>33</v>
      </c>
    </row>
    <row r="260" spans="1:3" x14ac:dyDescent="0.25">
      <c r="A260">
        <v>11</v>
      </c>
      <c r="B260" s="1">
        <v>81</v>
      </c>
      <c r="C260">
        <v>33</v>
      </c>
    </row>
    <row r="261" spans="1:3" x14ac:dyDescent="0.25">
      <c r="A261">
        <v>11</v>
      </c>
      <c r="B261" s="1">
        <v>79.5</v>
      </c>
      <c r="C261">
        <v>34</v>
      </c>
    </row>
    <row r="262" spans="1:3" x14ac:dyDescent="0.25">
      <c r="A262">
        <v>11</v>
      </c>
      <c r="B262" s="1">
        <v>79.5</v>
      </c>
      <c r="C262">
        <v>34</v>
      </c>
    </row>
    <row r="263" spans="1:3" x14ac:dyDescent="0.25">
      <c r="A263">
        <v>11</v>
      </c>
      <c r="B263" s="1">
        <v>78</v>
      </c>
      <c r="C263">
        <v>35</v>
      </c>
    </row>
    <row r="264" spans="1:3" x14ac:dyDescent="0.25">
      <c r="A264">
        <v>11</v>
      </c>
      <c r="B264" s="1">
        <v>78</v>
      </c>
      <c r="C264">
        <v>35</v>
      </c>
    </row>
    <row r="265" spans="1:3" x14ac:dyDescent="0.25">
      <c r="A265">
        <v>11</v>
      </c>
      <c r="B265" s="1">
        <v>78</v>
      </c>
      <c r="C265">
        <v>35</v>
      </c>
    </row>
    <row r="266" spans="1:3" x14ac:dyDescent="0.25">
      <c r="A266">
        <v>11</v>
      </c>
      <c r="B266" s="1">
        <v>76.5</v>
      </c>
      <c r="C266">
        <v>36</v>
      </c>
    </row>
    <row r="267" spans="1:3" x14ac:dyDescent="0.25">
      <c r="A267">
        <v>11</v>
      </c>
      <c r="B267" s="1">
        <v>76.5</v>
      </c>
      <c r="C267">
        <v>36</v>
      </c>
    </row>
    <row r="268" spans="1:3" x14ac:dyDescent="0.25">
      <c r="A268">
        <v>11</v>
      </c>
      <c r="B268" s="1">
        <v>76.5</v>
      </c>
      <c r="C268">
        <v>36</v>
      </c>
    </row>
    <row r="269" spans="1:3" x14ac:dyDescent="0.25">
      <c r="A269">
        <v>11</v>
      </c>
      <c r="B269" s="1">
        <v>76.5</v>
      </c>
      <c r="C269">
        <v>36</v>
      </c>
    </row>
    <row r="270" spans="1:3" x14ac:dyDescent="0.25">
      <c r="A270">
        <v>11</v>
      </c>
      <c r="B270" s="1">
        <v>76.5</v>
      </c>
      <c r="C270">
        <v>36</v>
      </c>
    </row>
    <row r="271" spans="1:3" x14ac:dyDescent="0.25">
      <c r="A271">
        <v>11</v>
      </c>
      <c r="B271" s="1">
        <v>76.5</v>
      </c>
      <c r="C271">
        <v>36</v>
      </c>
    </row>
    <row r="272" spans="1:3" x14ac:dyDescent="0.25">
      <c r="A272">
        <v>11</v>
      </c>
      <c r="B272" s="1">
        <v>76.5</v>
      </c>
      <c r="C272">
        <v>36</v>
      </c>
    </row>
    <row r="273" spans="1:3" x14ac:dyDescent="0.25">
      <c r="A273">
        <v>11</v>
      </c>
      <c r="B273" s="1">
        <v>75</v>
      </c>
      <c r="C273">
        <v>37</v>
      </c>
    </row>
    <row r="274" spans="1:3" x14ac:dyDescent="0.25">
      <c r="A274">
        <v>11</v>
      </c>
      <c r="B274" s="1">
        <v>75</v>
      </c>
      <c r="C274">
        <v>37</v>
      </c>
    </row>
    <row r="275" spans="1:3" x14ac:dyDescent="0.25">
      <c r="A275">
        <v>11</v>
      </c>
      <c r="B275" s="1">
        <v>75</v>
      </c>
      <c r="C275">
        <v>37</v>
      </c>
    </row>
    <row r="276" spans="1:3" x14ac:dyDescent="0.25">
      <c r="A276">
        <v>11</v>
      </c>
      <c r="B276" s="1">
        <v>73.5</v>
      </c>
      <c r="C276">
        <v>38</v>
      </c>
    </row>
    <row r="277" spans="1:3" x14ac:dyDescent="0.25">
      <c r="A277">
        <v>11</v>
      </c>
      <c r="B277" s="1">
        <v>73.5</v>
      </c>
      <c r="C277">
        <v>38</v>
      </c>
    </row>
    <row r="278" spans="1:3" x14ac:dyDescent="0.25">
      <c r="A278">
        <v>11</v>
      </c>
      <c r="B278" s="1">
        <v>73.5</v>
      </c>
      <c r="C278">
        <v>38</v>
      </c>
    </row>
    <row r="279" spans="1:3" x14ac:dyDescent="0.25">
      <c r="A279">
        <v>11</v>
      </c>
      <c r="B279" s="1">
        <v>73.5</v>
      </c>
      <c r="C279">
        <v>38</v>
      </c>
    </row>
    <row r="280" spans="1:3" x14ac:dyDescent="0.25">
      <c r="A280">
        <v>11</v>
      </c>
      <c r="B280" s="1">
        <v>72</v>
      </c>
      <c r="C280">
        <v>39</v>
      </c>
    </row>
    <row r="281" spans="1:3" x14ac:dyDescent="0.25">
      <c r="A281">
        <v>11</v>
      </c>
      <c r="B281" s="1">
        <v>72</v>
      </c>
      <c r="C281">
        <v>39</v>
      </c>
    </row>
    <row r="282" spans="1:3" x14ac:dyDescent="0.25">
      <c r="A282">
        <v>11</v>
      </c>
      <c r="B282" s="1">
        <v>72</v>
      </c>
      <c r="C282">
        <v>39</v>
      </c>
    </row>
    <row r="283" spans="1:3" x14ac:dyDescent="0.25">
      <c r="A283">
        <v>11</v>
      </c>
      <c r="B283" s="1">
        <v>70.5</v>
      </c>
      <c r="C283">
        <v>40</v>
      </c>
    </row>
    <row r="284" spans="1:3" x14ac:dyDescent="0.25">
      <c r="A284">
        <v>11</v>
      </c>
      <c r="B284" s="1">
        <v>70.5</v>
      </c>
      <c r="C284">
        <v>40</v>
      </c>
    </row>
    <row r="285" spans="1:3" x14ac:dyDescent="0.25">
      <c r="A285">
        <v>11</v>
      </c>
      <c r="B285" s="1">
        <v>70.5</v>
      </c>
      <c r="C285">
        <v>40</v>
      </c>
    </row>
    <row r="286" spans="1:3" x14ac:dyDescent="0.25">
      <c r="A286">
        <v>11</v>
      </c>
      <c r="B286" s="1">
        <v>69</v>
      </c>
      <c r="C286">
        <v>41</v>
      </c>
    </row>
    <row r="287" spans="1:3" x14ac:dyDescent="0.25">
      <c r="A287">
        <v>11</v>
      </c>
      <c r="B287" s="1">
        <v>69</v>
      </c>
      <c r="C287">
        <v>41</v>
      </c>
    </row>
    <row r="288" spans="1:3" x14ac:dyDescent="0.25">
      <c r="A288">
        <v>11</v>
      </c>
      <c r="B288" s="1">
        <v>69</v>
      </c>
      <c r="C288">
        <v>41</v>
      </c>
    </row>
    <row r="289" spans="1:3" x14ac:dyDescent="0.25">
      <c r="A289">
        <v>11</v>
      </c>
      <c r="B289" s="1">
        <v>69</v>
      </c>
      <c r="C289">
        <v>41</v>
      </c>
    </row>
    <row r="290" spans="1:3" x14ac:dyDescent="0.25">
      <c r="A290">
        <v>11</v>
      </c>
      <c r="B290" s="1">
        <v>69</v>
      </c>
      <c r="C290">
        <v>41</v>
      </c>
    </row>
    <row r="291" spans="1:3" x14ac:dyDescent="0.25">
      <c r="A291">
        <v>11</v>
      </c>
      <c r="B291" s="1">
        <v>67.5</v>
      </c>
      <c r="C291">
        <v>42</v>
      </c>
    </row>
    <row r="292" spans="1:3" x14ac:dyDescent="0.25">
      <c r="A292">
        <v>11</v>
      </c>
      <c r="B292" s="1">
        <v>67.5</v>
      </c>
      <c r="C292">
        <v>42</v>
      </c>
    </row>
    <row r="293" spans="1:3" x14ac:dyDescent="0.25">
      <c r="A293">
        <v>11</v>
      </c>
      <c r="B293" s="1">
        <v>67.5</v>
      </c>
      <c r="C293">
        <v>42</v>
      </c>
    </row>
    <row r="294" spans="1:3" x14ac:dyDescent="0.25">
      <c r="A294">
        <v>11</v>
      </c>
      <c r="B294" s="1">
        <v>67.5</v>
      </c>
      <c r="C294">
        <v>42</v>
      </c>
    </row>
    <row r="295" spans="1:3" x14ac:dyDescent="0.25">
      <c r="A295">
        <v>11</v>
      </c>
      <c r="B295" s="1">
        <v>67.5</v>
      </c>
      <c r="C295">
        <v>42</v>
      </c>
    </row>
    <row r="296" spans="1:3" x14ac:dyDescent="0.25">
      <c r="A296">
        <v>11</v>
      </c>
      <c r="B296" s="1">
        <v>66</v>
      </c>
      <c r="C296">
        <v>43</v>
      </c>
    </row>
    <row r="297" spans="1:3" x14ac:dyDescent="0.25">
      <c r="A297">
        <v>11</v>
      </c>
      <c r="B297" s="1">
        <v>66</v>
      </c>
      <c r="C297">
        <v>43</v>
      </c>
    </row>
    <row r="298" spans="1:3" x14ac:dyDescent="0.25">
      <c r="A298">
        <v>11</v>
      </c>
      <c r="B298" s="1">
        <v>66</v>
      </c>
      <c r="C298">
        <v>43</v>
      </c>
    </row>
    <row r="299" spans="1:3" x14ac:dyDescent="0.25">
      <c r="A299">
        <v>11</v>
      </c>
      <c r="B299" s="1">
        <v>66</v>
      </c>
      <c r="C299">
        <v>43</v>
      </c>
    </row>
    <row r="300" spans="1:3" x14ac:dyDescent="0.25">
      <c r="A300">
        <v>11</v>
      </c>
      <c r="B300" s="1">
        <v>66</v>
      </c>
      <c r="C300">
        <v>43</v>
      </c>
    </row>
    <row r="301" spans="1:3" x14ac:dyDescent="0.25">
      <c r="A301">
        <v>11</v>
      </c>
      <c r="B301" s="1">
        <v>64.5</v>
      </c>
      <c r="C301">
        <v>44</v>
      </c>
    </row>
    <row r="302" spans="1:3" x14ac:dyDescent="0.25">
      <c r="A302">
        <v>11</v>
      </c>
      <c r="B302" s="1">
        <v>64.5</v>
      </c>
      <c r="C302">
        <v>44</v>
      </c>
    </row>
    <row r="303" spans="1:3" x14ac:dyDescent="0.25">
      <c r="A303">
        <v>11</v>
      </c>
      <c r="B303" s="1">
        <v>64.5</v>
      </c>
      <c r="C303">
        <v>44</v>
      </c>
    </row>
    <row r="304" spans="1:3" x14ac:dyDescent="0.25">
      <c r="A304">
        <v>11</v>
      </c>
      <c r="B304" s="1">
        <v>64.5</v>
      </c>
      <c r="C304">
        <v>44</v>
      </c>
    </row>
    <row r="305" spans="1:3" x14ac:dyDescent="0.25">
      <c r="A305">
        <v>11</v>
      </c>
      <c r="B305" s="1">
        <v>64.5</v>
      </c>
      <c r="C305">
        <v>44</v>
      </c>
    </row>
    <row r="306" spans="1:3" x14ac:dyDescent="0.25">
      <c r="A306">
        <v>11</v>
      </c>
      <c r="B306" s="1">
        <v>64.5</v>
      </c>
      <c r="C306">
        <v>44</v>
      </c>
    </row>
    <row r="307" spans="1:3" x14ac:dyDescent="0.25">
      <c r="A307">
        <v>11</v>
      </c>
      <c r="B307" s="1">
        <v>64.5</v>
      </c>
      <c r="C307">
        <v>44</v>
      </c>
    </row>
    <row r="308" spans="1:3" x14ac:dyDescent="0.25">
      <c r="A308">
        <v>11</v>
      </c>
      <c r="B308" s="1">
        <v>63</v>
      </c>
      <c r="C308">
        <v>45</v>
      </c>
    </row>
    <row r="309" spans="1:3" x14ac:dyDescent="0.25">
      <c r="A309">
        <v>11</v>
      </c>
      <c r="B309" s="1">
        <v>63</v>
      </c>
      <c r="C309">
        <v>45</v>
      </c>
    </row>
    <row r="310" spans="1:3" x14ac:dyDescent="0.25">
      <c r="A310">
        <v>11</v>
      </c>
      <c r="B310" s="1">
        <v>63</v>
      </c>
      <c r="C310">
        <v>45</v>
      </c>
    </row>
    <row r="311" spans="1:3" x14ac:dyDescent="0.25">
      <c r="A311">
        <v>11</v>
      </c>
      <c r="B311" s="1">
        <v>63</v>
      </c>
      <c r="C311">
        <v>45</v>
      </c>
    </row>
    <row r="312" spans="1:3" x14ac:dyDescent="0.25">
      <c r="A312">
        <v>11</v>
      </c>
      <c r="B312" s="1">
        <v>63</v>
      </c>
      <c r="C312">
        <v>45</v>
      </c>
    </row>
    <row r="313" spans="1:3" x14ac:dyDescent="0.25">
      <c r="A313">
        <v>11</v>
      </c>
      <c r="B313" s="1">
        <v>63</v>
      </c>
      <c r="C313">
        <v>45</v>
      </c>
    </row>
    <row r="314" spans="1:3" x14ac:dyDescent="0.25">
      <c r="A314">
        <v>11</v>
      </c>
      <c r="B314" s="1">
        <v>63</v>
      </c>
      <c r="C314">
        <v>45</v>
      </c>
    </row>
    <row r="315" spans="1:3" x14ac:dyDescent="0.25">
      <c r="A315">
        <v>11</v>
      </c>
      <c r="B315" s="1">
        <v>61.5</v>
      </c>
      <c r="C315">
        <v>46</v>
      </c>
    </row>
    <row r="316" spans="1:3" x14ac:dyDescent="0.25">
      <c r="A316">
        <v>11</v>
      </c>
      <c r="B316" s="1">
        <v>61.5</v>
      </c>
      <c r="C316">
        <v>46</v>
      </c>
    </row>
    <row r="317" spans="1:3" x14ac:dyDescent="0.25">
      <c r="A317">
        <v>11</v>
      </c>
      <c r="B317" s="1">
        <v>61.5</v>
      </c>
      <c r="C317">
        <v>46</v>
      </c>
    </row>
    <row r="318" spans="1:3" x14ac:dyDescent="0.25">
      <c r="A318">
        <v>11</v>
      </c>
      <c r="B318" s="1">
        <v>61.5</v>
      </c>
      <c r="C318">
        <v>46</v>
      </c>
    </row>
    <row r="319" spans="1:3" x14ac:dyDescent="0.25">
      <c r="A319">
        <v>11</v>
      </c>
      <c r="B319" s="1">
        <v>61.5</v>
      </c>
      <c r="C319">
        <v>46</v>
      </c>
    </row>
    <row r="320" spans="1:3" x14ac:dyDescent="0.25">
      <c r="A320">
        <v>11</v>
      </c>
      <c r="B320" s="1">
        <v>61.5</v>
      </c>
      <c r="C320">
        <v>46</v>
      </c>
    </row>
    <row r="321" spans="1:3" x14ac:dyDescent="0.25">
      <c r="A321">
        <v>11</v>
      </c>
      <c r="B321" s="1">
        <v>61.5</v>
      </c>
      <c r="C321">
        <v>46</v>
      </c>
    </row>
    <row r="322" spans="1:3" x14ac:dyDescent="0.25">
      <c r="A322">
        <v>11</v>
      </c>
      <c r="B322" s="1">
        <v>60</v>
      </c>
      <c r="C322">
        <v>47</v>
      </c>
    </row>
    <row r="323" spans="1:3" x14ac:dyDescent="0.25">
      <c r="A323">
        <v>11</v>
      </c>
      <c r="B323" s="1">
        <v>60</v>
      </c>
      <c r="C323">
        <v>47</v>
      </c>
    </row>
    <row r="324" spans="1:3" x14ac:dyDescent="0.25">
      <c r="A324">
        <v>11</v>
      </c>
      <c r="B324" s="1">
        <v>60</v>
      </c>
      <c r="C324">
        <v>47</v>
      </c>
    </row>
    <row r="325" spans="1:3" x14ac:dyDescent="0.25">
      <c r="A325">
        <v>11</v>
      </c>
      <c r="B325" s="1">
        <v>60</v>
      </c>
      <c r="C325">
        <v>47</v>
      </c>
    </row>
    <row r="326" spans="1:3" x14ac:dyDescent="0.25">
      <c r="A326">
        <v>11</v>
      </c>
      <c r="B326" s="1">
        <v>60</v>
      </c>
      <c r="C326">
        <v>47</v>
      </c>
    </row>
    <row r="327" spans="1:3" x14ac:dyDescent="0.25">
      <c r="A327">
        <v>11</v>
      </c>
      <c r="B327" s="1">
        <v>58.5</v>
      </c>
      <c r="C327">
        <v>48</v>
      </c>
    </row>
    <row r="328" spans="1:3" x14ac:dyDescent="0.25">
      <c r="A328">
        <v>11</v>
      </c>
      <c r="B328" s="1">
        <v>58.5</v>
      </c>
      <c r="C328">
        <v>48</v>
      </c>
    </row>
    <row r="329" spans="1:3" x14ac:dyDescent="0.25">
      <c r="A329">
        <v>11</v>
      </c>
      <c r="B329" s="1">
        <v>58.5</v>
      </c>
      <c r="C329">
        <v>48</v>
      </c>
    </row>
    <row r="330" spans="1:3" x14ac:dyDescent="0.25">
      <c r="A330">
        <v>11</v>
      </c>
      <c r="B330" s="1">
        <v>58.5</v>
      </c>
      <c r="C330">
        <v>48</v>
      </c>
    </row>
    <row r="331" spans="1:3" x14ac:dyDescent="0.25">
      <c r="A331">
        <v>11</v>
      </c>
      <c r="B331" s="1">
        <v>58.5</v>
      </c>
      <c r="C331">
        <v>48</v>
      </c>
    </row>
    <row r="332" spans="1:3" x14ac:dyDescent="0.25">
      <c r="A332">
        <v>11</v>
      </c>
      <c r="B332" s="1">
        <v>58.5</v>
      </c>
      <c r="C332">
        <v>48</v>
      </c>
    </row>
    <row r="333" spans="1:3" x14ac:dyDescent="0.25">
      <c r="A333">
        <v>11</v>
      </c>
      <c r="B333" s="1">
        <v>58.5</v>
      </c>
      <c r="C333">
        <v>48</v>
      </c>
    </row>
    <row r="334" spans="1:3" x14ac:dyDescent="0.25">
      <c r="A334">
        <v>11</v>
      </c>
      <c r="B334" s="1">
        <v>58.5</v>
      </c>
      <c r="C334">
        <v>48</v>
      </c>
    </row>
    <row r="335" spans="1:3" x14ac:dyDescent="0.25">
      <c r="A335">
        <v>11</v>
      </c>
      <c r="B335" s="1">
        <v>58.5</v>
      </c>
      <c r="C335">
        <v>48</v>
      </c>
    </row>
    <row r="336" spans="1:3" x14ac:dyDescent="0.25">
      <c r="A336">
        <v>11</v>
      </c>
      <c r="B336" s="1">
        <v>58.5</v>
      </c>
      <c r="C336">
        <v>48</v>
      </c>
    </row>
    <row r="337" spans="1:3" x14ac:dyDescent="0.25">
      <c r="A337">
        <v>11</v>
      </c>
      <c r="B337" s="1">
        <v>58.5</v>
      </c>
      <c r="C337">
        <v>48</v>
      </c>
    </row>
    <row r="338" spans="1:3" x14ac:dyDescent="0.25">
      <c r="A338">
        <v>11</v>
      </c>
      <c r="B338" s="1">
        <v>57</v>
      </c>
      <c r="C338">
        <v>49</v>
      </c>
    </row>
    <row r="339" spans="1:3" x14ac:dyDescent="0.25">
      <c r="A339">
        <v>11</v>
      </c>
      <c r="B339" s="1">
        <v>57</v>
      </c>
      <c r="C339">
        <v>49</v>
      </c>
    </row>
    <row r="340" spans="1:3" x14ac:dyDescent="0.25">
      <c r="A340">
        <v>11</v>
      </c>
      <c r="B340" s="1">
        <v>57</v>
      </c>
      <c r="C340">
        <v>49</v>
      </c>
    </row>
    <row r="341" spans="1:3" x14ac:dyDescent="0.25">
      <c r="A341">
        <v>11</v>
      </c>
      <c r="B341" s="1">
        <v>57</v>
      </c>
      <c r="C341">
        <v>49</v>
      </c>
    </row>
    <row r="342" spans="1:3" x14ac:dyDescent="0.25">
      <c r="A342">
        <v>11</v>
      </c>
      <c r="B342" s="1">
        <v>55.5</v>
      </c>
      <c r="C342">
        <v>50</v>
      </c>
    </row>
    <row r="343" spans="1:3" x14ac:dyDescent="0.25">
      <c r="A343">
        <v>11</v>
      </c>
      <c r="B343" s="1">
        <v>55.5</v>
      </c>
      <c r="C343">
        <v>50</v>
      </c>
    </row>
    <row r="344" spans="1:3" x14ac:dyDescent="0.25">
      <c r="A344">
        <v>11</v>
      </c>
      <c r="B344" s="1">
        <v>55.5</v>
      </c>
      <c r="C344">
        <v>50</v>
      </c>
    </row>
    <row r="345" spans="1:3" x14ac:dyDescent="0.25">
      <c r="A345">
        <v>11</v>
      </c>
      <c r="B345" s="1">
        <v>55.5</v>
      </c>
      <c r="C345">
        <v>50</v>
      </c>
    </row>
    <row r="346" spans="1:3" x14ac:dyDescent="0.25">
      <c r="A346">
        <v>11</v>
      </c>
      <c r="B346" s="1">
        <v>54</v>
      </c>
      <c r="C346">
        <v>51</v>
      </c>
    </row>
    <row r="347" spans="1:3" x14ac:dyDescent="0.25">
      <c r="A347">
        <v>11</v>
      </c>
      <c r="B347" s="1">
        <v>54</v>
      </c>
      <c r="C347">
        <v>51</v>
      </c>
    </row>
    <row r="348" spans="1:3" x14ac:dyDescent="0.25">
      <c r="A348">
        <v>11</v>
      </c>
      <c r="B348" s="1">
        <v>54</v>
      </c>
      <c r="C348">
        <v>51</v>
      </c>
    </row>
    <row r="349" spans="1:3" x14ac:dyDescent="0.25">
      <c r="A349">
        <v>11</v>
      </c>
      <c r="B349" s="1">
        <v>54</v>
      </c>
      <c r="C349">
        <v>51</v>
      </c>
    </row>
    <row r="350" spans="1:3" x14ac:dyDescent="0.25">
      <c r="A350">
        <v>11</v>
      </c>
      <c r="B350" s="1">
        <v>54</v>
      </c>
      <c r="C350">
        <v>51</v>
      </c>
    </row>
    <row r="351" spans="1:3" x14ac:dyDescent="0.25">
      <c r="A351">
        <v>11</v>
      </c>
      <c r="B351" s="1">
        <v>54</v>
      </c>
      <c r="C351">
        <v>51</v>
      </c>
    </row>
    <row r="352" spans="1:3" x14ac:dyDescent="0.25">
      <c r="A352">
        <v>11</v>
      </c>
      <c r="B352" s="1">
        <v>54</v>
      </c>
      <c r="C352">
        <v>51</v>
      </c>
    </row>
    <row r="353" spans="1:3" x14ac:dyDescent="0.25">
      <c r="A353">
        <v>11</v>
      </c>
      <c r="B353" s="1">
        <v>54</v>
      </c>
      <c r="C353">
        <v>51</v>
      </c>
    </row>
    <row r="354" spans="1:3" x14ac:dyDescent="0.25">
      <c r="A354">
        <v>11</v>
      </c>
      <c r="B354" s="1">
        <v>54</v>
      </c>
      <c r="C354">
        <v>51</v>
      </c>
    </row>
    <row r="355" spans="1:3" x14ac:dyDescent="0.25">
      <c r="A355">
        <v>11</v>
      </c>
      <c r="B355" s="1">
        <v>54</v>
      </c>
      <c r="C355">
        <v>51</v>
      </c>
    </row>
    <row r="356" spans="1:3" x14ac:dyDescent="0.25">
      <c r="A356">
        <v>11</v>
      </c>
      <c r="B356" s="1">
        <v>52.5</v>
      </c>
      <c r="C356">
        <v>52</v>
      </c>
    </row>
    <row r="357" spans="1:3" x14ac:dyDescent="0.25">
      <c r="A357">
        <v>11</v>
      </c>
      <c r="B357" s="1">
        <v>52.5</v>
      </c>
      <c r="C357">
        <v>52</v>
      </c>
    </row>
    <row r="358" spans="1:3" x14ac:dyDescent="0.25">
      <c r="A358">
        <v>11</v>
      </c>
      <c r="B358" s="1">
        <v>52.5</v>
      </c>
      <c r="C358">
        <v>52</v>
      </c>
    </row>
    <row r="359" spans="1:3" x14ac:dyDescent="0.25">
      <c r="A359">
        <v>11</v>
      </c>
      <c r="B359" s="1">
        <v>52.5</v>
      </c>
      <c r="C359">
        <v>52</v>
      </c>
    </row>
    <row r="360" spans="1:3" x14ac:dyDescent="0.25">
      <c r="A360">
        <v>11</v>
      </c>
      <c r="B360" s="1">
        <v>52.5</v>
      </c>
      <c r="C360">
        <v>52</v>
      </c>
    </row>
    <row r="361" spans="1:3" x14ac:dyDescent="0.25">
      <c r="A361">
        <v>11</v>
      </c>
      <c r="B361" s="1">
        <v>51</v>
      </c>
      <c r="C361">
        <v>53</v>
      </c>
    </row>
    <row r="362" spans="1:3" x14ac:dyDescent="0.25">
      <c r="A362">
        <v>11</v>
      </c>
      <c r="B362" s="1">
        <v>51</v>
      </c>
      <c r="C362">
        <v>53</v>
      </c>
    </row>
    <row r="363" spans="1:3" x14ac:dyDescent="0.25">
      <c r="A363">
        <v>11</v>
      </c>
      <c r="B363" s="1">
        <v>51</v>
      </c>
      <c r="C363">
        <v>53</v>
      </c>
    </row>
    <row r="364" spans="1:3" x14ac:dyDescent="0.25">
      <c r="A364">
        <v>11</v>
      </c>
      <c r="B364" s="1">
        <v>51</v>
      </c>
      <c r="C364">
        <v>53</v>
      </c>
    </row>
    <row r="365" spans="1:3" x14ac:dyDescent="0.25">
      <c r="A365">
        <v>11</v>
      </c>
      <c r="B365" s="1">
        <v>51</v>
      </c>
      <c r="C365">
        <v>53</v>
      </c>
    </row>
    <row r="366" spans="1:3" x14ac:dyDescent="0.25">
      <c r="A366">
        <v>11</v>
      </c>
      <c r="B366" s="1">
        <v>49.5</v>
      </c>
      <c r="C366">
        <v>54</v>
      </c>
    </row>
    <row r="367" spans="1:3" x14ac:dyDescent="0.25">
      <c r="A367">
        <v>11</v>
      </c>
      <c r="B367" s="1">
        <v>49.5</v>
      </c>
      <c r="C367">
        <v>54</v>
      </c>
    </row>
    <row r="368" spans="1:3" x14ac:dyDescent="0.25">
      <c r="A368">
        <v>11</v>
      </c>
      <c r="B368" s="1">
        <v>49.5</v>
      </c>
      <c r="C368">
        <v>54</v>
      </c>
    </row>
    <row r="369" spans="1:3" x14ac:dyDescent="0.25">
      <c r="A369">
        <v>11</v>
      </c>
      <c r="B369" s="1">
        <v>49.5</v>
      </c>
      <c r="C369">
        <v>54</v>
      </c>
    </row>
    <row r="370" spans="1:3" x14ac:dyDescent="0.25">
      <c r="A370">
        <v>11</v>
      </c>
      <c r="B370" s="1">
        <v>49.5</v>
      </c>
      <c r="C370">
        <v>54</v>
      </c>
    </row>
    <row r="371" spans="1:3" x14ac:dyDescent="0.25">
      <c r="A371">
        <v>11</v>
      </c>
      <c r="B371" s="1">
        <v>48</v>
      </c>
      <c r="C371">
        <v>55</v>
      </c>
    </row>
    <row r="372" spans="1:3" x14ac:dyDescent="0.25">
      <c r="A372">
        <v>11</v>
      </c>
      <c r="B372" s="1">
        <v>48</v>
      </c>
      <c r="C372">
        <v>55</v>
      </c>
    </row>
    <row r="373" spans="1:3" x14ac:dyDescent="0.25">
      <c r="A373">
        <v>11</v>
      </c>
      <c r="B373" s="1">
        <v>48</v>
      </c>
      <c r="C373">
        <v>55</v>
      </c>
    </row>
    <row r="374" spans="1:3" x14ac:dyDescent="0.25">
      <c r="A374">
        <v>11</v>
      </c>
      <c r="B374" s="1">
        <v>48</v>
      </c>
      <c r="C374">
        <v>55</v>
      </c>
    </row>
    <row r="375" spans="1:3" x14ac:dyDescent="0.25">
      <c r="A375">
        <v>11</v>
      </c>
      <c r="B375" s="1">
        <v>48</v>
      </c>
      <c r="C375">
        <v>55</v>
      </c>
    </row>
    <row r="376" spans="1:3" x14ac:dyDescent="0.25">
      <c r="A376">
        <v>11</v>
      </c>
      <c r="B376" s="1">
        <v>48</v>
      </c>
      <c r="C376">
        <v>55</v>
      </c>
    </row>
    <row r="377" spans="1:3" x14ac:dyDescent="0.25">
      <c r="A377">
        <v>11</v>
      </c>
      <c r="B377" s="1">
        <v>48</v>
      </c>
      <c r="C377">
        <v>55</v>
      </c>
    </row>
    <row r="378" spans="1:3" x14ac:dyDescent="0.25">
      <c r="A378">
        <v>11</v>
      </c>
      <c r="B378" s="1">
        <v>46.5</v>
      </c>
      <c r="C378">
        <v>56</v>
      </c>
    </row>
    <row r="379" spans="1:3" x14ac:dyDescent="0.25">
      <c r="A379">
        <v>11</v>
      </c>
      <c r="B379" s="1">
        <v>46.5</v>
      </c>
      <c r="C379">
        <v>56</v>
      </c>
    </row>
    <row r="380" spans="1:3" x14ac:dyDescent="0.25">
      <c r="A380">
        <v>11</v>
      </c>
      <c r="B380" s="1">
        <v>46.5</v>
      </c>
      <c r="C380">
        <v>56</v>
      </c>
    </row>
    <row r="381" spans="1:3" x14ac:dyDescent="0.25">
      <c r="A381">
        <v>11</v>
      </c>
      <c r="B381" s="1">
        <v>46.5</v>
      </c>
      <c r="C381">
        <v>56</v>
      </c>
    </row>
    <row r="382" spans="1:3" x14ac:dyDescent="0.25">
      <c r="A382">
        <v>11</v>
      </c>
      <c r="B382" s="1">
        <v>46.5</v>
      </c>
      <c r="C382">
        <v>56</v>
      </c>
    </row>
    <row r="383" spans="1:3" x14ac:dyDescent="0.25">
      <c r="A383">
        <v>11</v>
      </c>
      <c r="B383" s="1">
        <v>46.5</v>
      </c>
      <c r="C383">
        <v>56</v>
      </c>
    </row>
    <row r="384" spans="1:3" x14ac:dyDescent="0.25">
      <c r="A384">
        <v>11</v>
      </c>
      <c r="B384" s="1">
        <v>46.5</v>
      </c>
      <c r="C384">
        <v>56</v>
      </c>
    </row>
    <row r="385" spans="1:3" x14ac:dyDescent="0.25">
      <c r="A385">
        <v>11</v>
      </c>
      <c r="B385" s="1">
        <v>45</v>
      </c>
      <c r="C385">
        <v>57</v>
      </c>
    </row>
    <row r="386" spans="1:3" x14ac:dyDescent="0.25">
      <c r="A386">
        <v>11</v>
      </c>
      <c r="B386" s="1">
        <v>45</v>
      </c>
      <c r="C386">
        <v>57</v>
      </c>
    </row>
    <row r="387" spans="1:3" x14ac:dyDescent="0.25">
      <c r="A387">
        <v>11</v>
      </c>
      <c r="B387" s="1">
        <v>45</v>
      </c>
      <c r="C387">
        <v>57</v>
      </c>
    </row>
    <row r="388" spans="1:3" x14ac:dyDescent="0.25">
      <c r="A388">
        <v>11</v>
      </c>
      <c r="B388" s="1">
        <v>43.5</v>
      </c>
      <c r="C388">
        <v>58</v>
      </c>
    </row>
    <row r="389" spans="1:3" x14ac:dyDescent="0.25">
      <c r="A389">
        <v>11</v>
      </c>
      <c r="B389" s="1">
        <v>43.5</v>
      </c>
      <c r="C389">
        <v>58</v>
      </c>
    </row>
    <row r="390" spans="1:3" x14ac:dyDescent="0.25">
      <c r="A390">
        <v>11</v>
      </c>
      <c r="B390" s="1">
        <v>43.5</v>
      </c>
      <c r="C390">
        <v>58</v>
      </c>
    </row>
    <row r="391" spans="1:3" x14ac:dyDescent="0.25">
      <c r="A391">
        <v>11</v>
      </c>
      <c r="B391" s="1">
        <v>43.5</v>
      </c>
      <c r="C391">
        <v>58</v>
      </c>
    </row>
    <row r="392" spans="1:3" x14ac:dyDescent="0.25">
      <c r="A392">
        <v>11</v>
      </c>
      <c r="B392" s="1">
        <v>43.5</v>
      </c>
      <c r="C392">
        <v>58</v>
      </c>
    </row>
    <row r="393" spans="1:3" x14ac:dyDescent="0.25">
      <c r="A393">
        <v>11</v>
      </c>
      <c r="B393" s="1">
        <v>42</v>
      </c>
      <c r="C393">
        <v>59</v>
      </c>
    </row>
    <row r="394" spans="1:3" x14ac:dyDescent="0.25">
      <c r="A394">
        <v>11</v>
      </c>
      <c r="B394" s="1">
        <v>42</v>
      </c>
      <c r="C394">
        <v>59</v>
      </c>
    </row>
    <row r="395" spans="1:3" x14ac:dyDescent="0.25">
      <c r="A395">
        <v>11</v>
      </c>
      <c r="B395" s="1">
        <v>42</v>
      </c>
      <c r="C395">
        <v>59</v>
      </c>
    </row>
    <row r="396" spans="1:3" x14ac:dyDescent="0.25">
      <c r="A396">
        <v>11</v>
      </c>
      <c r="B396" s="1">
        <v>40.5</v>
      </c>
      <c r="C396">
        <v>60</v>
      </c>
    </row>
    <row r="397" spans="1:3" x14ac:dyDescent="0.25">
      <c r="A397">
        <v>11</v>
      </c>
      <c r="B397" s="1">
        <v>37.5</v>
      </c>
      <c r="C397">
        <v>61</v>
      </c>
    </row>
    <row r="398" spans="1:3" x14ac:dyDescent="0.25">
      <c r="A398">
        <v>11</v>
      </c>
      <c r="B398" s="1">
        <v>36</v>
      </c>
      <c r="C398">
        <v>62</v>
      </c>
    </row>
    <row r="399" spans="1:3" x14ac:dyDescent="0.25">
      <c r="A399">
        <v>11</v>
      </c>
      <c r="B399" s="1">
        <v>36</v>
      </c>
      <c r="C399">
        <v>62</v>
      </c>
    </row>
    <row r="402" spans="1:6" x14ac:dyDescent="0.25">
      <c r="A402" t="s">
        <v>1</v>
      </c>
      <c r="B402" s="1" t="s">
        <v>0</v>
      </c>
      <c r="C402" t="s">
        <v>21</v>
      </c>
    </row>
    <row r="403" spans="1:6" x14ac:dyDescent="0.25">
      <c r="A403">
        <v>10</v>
      </c>
      <c r="B403" s="1">
        <v>216</v>
      </c>
      <c r="C403">
        <v>1</v>
      </c>
      <c r="E403" t="s">
        <v>2</v>
      </c>
      <c r="F403" s="2">
        <f>COUNTIF(B$403:B$632,"&gt;=30")-COUNTIF(B$403:B$632,"&gt;40")</f>
        <v>3</v>
      </c>
    </row>
    <row r="404" spans="1:6" x14ac:dyDescent="0.25">
      <c r="A404">
        <v>10</v>
      </c>
      <c r="B404" s="1">
        <v>198</v>
      </c>
      <c r="C404">
        <v>2</v>
      </c>
      <c r="E404" t="s">
        <v>3</v>
      </c>
      <c r="F404" s="2">
        <f>COUNTIF(B$403:B$632,"&gt;=40")-COUNTIF(B$403:B$632,"&gt;50")</f>
        <v>31</v>
      </c>
    </row>
    <row r="405" spans="1:6" x14ac:dyDescent="0.25">
      <c r="A405">
        <v>10</v>
      </c>
      <c r="B405" s="1">
        <v>187.5</v>
      </c>
      <c r="C405">
        <v>3</v>
      </c>
      <c r="E405" t="s">
        <v>4</v>
      </c>
      <c r="F405" s="2">
        <f>COUNTIF(B$403:B$632,"&gt;=50")-COUNTIF(B$403:B$632,"&gt;60")</f>
        <v>65</v>
      </c>
    </row>
    <row r="406" spans="1:6" x14ac:dyDescent="0.25">
      <c r="A406">
        <v>10</v>
      </c>
      <c r="B406" s="1">
        <v>187.5</v>
      </c>
      <c r="C406">
        <v>3</v>
      </c>
      <c r="E406" t="s">
        <v>5</v>
      </c>
      <c r="F406" s="2">
        <f>COUNTIF(B$403:B$632,"&gt;=60")-COUNTIF(B$403:B$632,"&gt;70")</f>
        <v>55</v>
      </c>
    </row>
    <row r="407" spans="1:6" x14ac:dyDescent="0.25">
      <c r="A407">
        <v>10</v>
      </c>
      <c r="B407" s="1">
        <v>177</v>
      </c>
      <c r="C407">
        <v>4</v>
      </c>
      <c r="E407" t="s">
        <v>6</v>
      </c>
      <c r="F407" s="2">
        <f>COUNTIF(B$403:B$632,"&gt;=70")-COUNTIF(B$403:B$632,"&gt;80")</f>
        <v>30</v>
      </c>
    </row>
    <row r="408" spans="1:6" x14ac:dyDescent="0.25">
      <c r="A408">
        <v>10</v>
      </c>
      <c r="B408" s="1">
        <v>159</v>
      </c>
      <c r="C408">
        <v>5</v>
      </c>
      <c r="E408" t="s">
        <v>7</v>
      </c>
      <c r="F408" s="2">
        <f>COUNTIF(B$403:B$632,"&gt;=80")-COUNTIF(B$403:B$632,"&gt;90")</f>
        <v>24</v>
      </c>
    </row>
    <row r="409" spans="1:6" x14ac:dyDescent="0.25">
      <c r="A409">
        <v>10</v>
      </c>
      <c r="B409" s="1">
        <v>156</v>
      </c>
      <c r="C409">
        <v>6</v>
      </c>
      <c r="E409" t="s">
        <v>8</v>
      </c>
      <c r="F409" s="2">
        <f>COUNTIF(B$403:B$632,"&gt;=90")-COUNTIF(B$403:B$632,"&gt;100")</f>
        <v>14</v>
      </c>
    </row>
    <row r="410" spans="1:6" x14ac:dyDescent="0.25">
      <c r="A410">
        <v>10</v>
      </c>
      <c r="B410" s="1">
        <v>145.5</v>
      </c>
      <c r="C410">
        <v>7</v>
      </c>
      <c r="E410" t="s">
        <v>9</v>
      </c>
      <c r="F410" s="2">
        <f>COUNTIF(B$403:B$632,"&gt;=100")-COUNTIF(B$403:B$632,"&gt;110")</f>
        <v>6</v>
      </c>
    </row>
    <row r="411" spans="1:6" x14ac:dyDescent="0.25">
      <c r="A411">
        <v>10</v>
      </c>
      <c r="B411" s="1">
        <v>141</v>
      </c>
      <c r="C411">
        <v>8</v>
      </c>
      <c r="E411" t="s">
        <v>10</v>
      </c>
      <c r="F411" s="2">
        <f>COUNTIF(B$403:B$632,"&gt;=110")-COUNTIF(B$403:B$632,"&gt;120")</f>
        <v>3</v>
      </c>
    </row>
    <row r="412" spans="1:6" x14ac:dyDescent="0.25">
      <c r="A412">
        <v>10</v>
      </c>
      <c r="B412" s="1">
        <v>139.5</v>
      </c>
      <c r="C412">
        <v>9</v>
      </c>
      <c r="E412" t="s">
        <v>11</v>
      </c>
      <c r="F412" s="2">
        <f>COUNTIF(B$403:B$632,"&gt;=120")-COUNTIF(B$403:B$632,"&gt;130")</f>
        <v>1</v>
      </c>
    </row>
    <row r="413" spans="1:6" x14ac:dyDescent="0.25">
      <c r="A413">
        <v>10</v>
      </c>
      <c r="B413" s="1">
        <v>138</v>
      </c>
      <c r="C413">
        <v>10</v>
      </c>
      <c r="E413" t="s">
        <v>12</v>
      </c>
      <c r="F413" s="2">
        <f>COUNTIF(B$403:B$632,"&gt;=130")-COUNTIF(B$403:B$632,"&gt;140")</f>
        <v>3</v>
      </c>
    </row>
    <row r="414" spans="1:6" x14ac:dyDescent="0.25">
      <c r="A414">
        <v>10</v>
      </c>
      <c r="B414" s="1">
        <v>130.5</v>
      </c>
      <c r="C414">
        <v>11</v>
      </c>
      <c r="E414" t="s">
        <v>13</v>
      </c>
      <c r="F414" s="2">
        <f>COUNTIF(B$403:B$632,"&gt;=140")-COUNTIF(B$403:B$632,"&gt;150")</f>
        <v>2</v>
      </c>
    </row>
    <row r="415" spans="1:6" x14ac:dyDescent="0.25">
      <c r="A415">
        <v>10</v>
      </c>
      <c r="B415" s="1">
        <v>124.5</v>
      </c>
      <c r="C415">
        <v>12</v>
      </c>
      <c r="E415" t="s">
        <v>14</v>
      </c>
      <c r="F415" s="2">
        <f>COUNTIF(B$403:B$632,"&gt;=150")-COUNTIF(B$403:B$632,"&gt;160")</f>
        <v>2</v>
      </c>
    </row>
    <row r="416" spans="1:6" x14ac:dyDescent="0.25">
      <c r="A416">
        <v>10</v>
      </c>
      <c r="B416" s="1">
        <v>114</v>
      </c>
      <c r="C416">
        <v>13</v>
      </c>
      <c r="E416" t="s">
        <v>15</v>
      </c>
      <c r="F416" s="2">
        <f>COUNTIF(B$403:B$632,"&gt;=160")-COUNTIF(B$403:B$632,"&gt;170")</f>
        <v>0</v>
      </c>
    </row>
    <row r="417" spans="1:6" x14ac:dyDescent="0.25">
      <c r="A417">
        <v>10</v>
      </c>
      <c r="B417" s="1">
        <v>114</v>
      </c>
      <c r="C417">
        <v>13</v>
      </c>
      <c r="E417" t="s">
        <v>16</v>
      </c>
      <c r="F417" s="2">
        <f>COUNTIF(B$403:B$632,"&gt;=170")-COUNTIF(B$403:B$632,"&gt;180")</f>
        <v>1</v>
      </c>
    </row>
    <row r="418" spans="1:6" x14ac:dyDescent="0.25">
      <c r="A418">
        <v>10</v>
      </c>
      <c r="B418" s="1">
        <v>111</v>
      </c>
      <c r="C418">
        <v>14</v>
      </c>
      <c r="E418" t="s">
        <v>17</v>
      </c>
      <c r="F418" s="2">
        <f>COUNTIF(B$403:B$632,"&gt;=180")-COUNTIF(B$403:B$632,"&gt;190")</f>
        <v>2</v>
      </c>
    </row>
    <row r="419" spans="1:6" x14ac:dyDescent="0.25">
      <c r="A419">
        <v>10</v>
      </c>
      <c r="B419" s="1">
        <v>103.5</v>
      </c>
      <c r="C419">
        <v>15</v>
      </c>
      <c r="E419" t="s">
        <v>18</v>
      </c>
      <c r="F419" s="2">
        <f>COUNTIF(B$403:B$632,"&gt;=190")-COUNTIF(B$403:B$632,"&gt;200")</f>
        <v>1</v>
      </c>
    </row>
    <row r="420" spans="1:6" x14ac:dyDescent="0.25">
      <c r="A420">
        <v>10</v>
      </c>
      <c r="B420" s="1">
        <v>102</v>
      </c>
      <c r="C420">
        <v>16</v>
      </c>
      <c r="E420" t="s">
        <v>19</v>
      </c>
      <c r="F420" s="2">
        <f>COUNTIF(B$403:B$632,"&gt;=200")-COUNTIF(B$403:B$632,"&gt;210")</f>
        <v>0</v>
      </c>
    </row>
    <row r="421" spans="1:6" x14ac:dyDescent="0.25">
      <c r="A421">
        <v>10</v>
      </c>
      <c r="B421" s="1">
        <v>102</v>
      </c>
      <c r="C421">
        <v>16</v>
      </c>
      <c r="E421" t="s">
        <v>20</v>
      </c>
      <c r="F421" s="2">
        <f>COUNTIF(B$403:B$632,"&gt;=210")-COUNTIF(B$403:B$632,"&gt;220")</f>
        <v>1</v>
      </c>
    </row>
    <row r="422" spans="1:6" x14ac:dyDescent="0.25">
      <c r="A422">
        <v>10</v>
      </c>
      <c r="B422" s="1">
        <v>100.5</v>
      </c>
      <c r="C422">
        <v>17</v>
      </c>
    </row>
    <row r="423" spans="1:6" x14ac:dyDescent="0.25">
      <c r="A423">
        <v>10</v>
      </c>
      <c r="B423" s="1">
        <v>100.5</v>
      </c>
      <c r="C423">
        <v>17</v>
      </c>
      <c r="E423" t="s">
        <v>24</v>
      </c>
      <c r="F423">
        <f>COUNTIF(A403:A632,"10")</f>
        <v>230</v>
      </c>
    </row>
    <row r="424" spans="1:6" x14ac:dyDescent="0.25">
      <c r="A424">
        <v>10</v>
      </c>
      <c r="B424" s="1">
        <v>100.5</v>
      </c>
      <c r="C424">
        <v>17</v>
      </c>
      <c r="E424" t="s">
        <v>25</v>
      </c>
      <c r="F424" s="4">
        <f>AVERAGE(B403:B632)</f>
        <v>71.223913043478262</v>
      </c>
    </row>
    <row r="425" spans="1:6" x14ac:dyDescent="0.25">
      <c r="A425">
        <v>10</v>
      </c>
      <c r="B425" s="1">
        <v>97.5</v>
      </c>
      <c r="C425">
        <v>18</v>
      </c>
    </row>
    <row r="426" spans="1:6" x14ac:dyDescent="0.25">
      <c r="A426">
        <v>10</v>
      </c>
      <c r="B426" s="1">
        <v>97.5</v>
      </c>
      <c r="C426">
        <v>18</v>
      </c>
    </row>
    <row r="427" spans="1:6" x14ac:dyDescent="0.25">
      <c r="A427">
        <v>10</v>
      </c>
      <c r="B427" s="1">
        <v>96</v>
      </c>
      <c r="C427">
        <v>19</v>
      </c>
    </row>
    <row r="428" spans="1:6" x14ac:dyDescent="0.25">
      <c r="A428">
        <v>10</v>
      </c>
      <c r="B428" s="1">
        <v>94.5</v>
      </c>
      <c r="C428">
        <v>20</v>
      </c>
    </row>
    <row r="429" spans="1:6" x14ac:dyDescent="0.25">
      <c r="A429">
        <v>10</v>
      </c>
      <c r="B429" s="1">
        <v>94.5</v>
      </c>
      <c r="C429">
        <v>20</v>
      </c>
    </row>
    <row r="430" spans="1:6" x14ac:dyDescent="0.25">
      <c r="A430">
        <v>10</v>
      </c>
      <c r="B430" s="1">
        <v>93</v>
      </c>
      <c r="C430">
        <v>21</v>
      </c>
    </row>
    <row r="431" spans="1:6" x14ac:dyDescent="0.25">
      <c r="A431">
        <v>10</v>
      </c>
      <c r="B431" s="1">
        <v>93</v>
      </c>
      <c r="C431">
        <v>21</v>
      </c>
    </row>
    <row r="432" spans="1:6" x14ac:dyDescent="0.25">
      <c r="A432">
        <v>10</v>
      </c>
      <c r="B432" s="1">
        <v>91.5</v>
      </c>
      <c r="C432">
        <v>22</v>
      </c>
    </row>
    <row r="433" spans="1:3" x14ac:dyDescent="0.25">
      <c r="A433">
        <v>10</v>
      </c>
      <c r="B433" s="1">
        <v>91.5</v>
      </c>
      <c r="C433">
        <v>22</v>
      </c>
    </row>
    <row r="434" spans="1:3" x14ac:dyDescent="0.25">
      <c r="A434">
        <v>10</v>
      </c>
      <c r="B434" s="1">
        <v>91.5</v>
      </c>
      <c r="C434">
        <v>22</v>
      </c>
    </row>
    <row r="435" spans="1:3" x14ac:dyDescent="0.25">
      <c r="A435">
        <v>10</v>
      </c>
      <c r="B435" s="1">
        <v>90</v>
      </c>
      <c r="C435">
        <v>23</v>
      </c>
    </row>
    <row r="436" spans="1:3" x14ac:dyDescent="0.25">
      <c r="A436">
        <v>10</v>
      </c>
      <c r="B436" s="1">
        <v>90</v>
      </c>
      <c r="C436">
        <v>23</v>
      </c>
    </row>
    <row r="437" spans="1:3" x14ac:dyDescent="0.25">
      <c r="A437">
        <v>10</v>
      </c>
      <c r="B437" s="1">
        <v>90</v>
      </c>
      <c r="C437">
        <v>23</v>
      </c>
    </row>
    <row r="438" spans="1:3" x14ac:dyDescent="0.25">
      <c r="A438">
        <v>10</v>
      </c>
      <c r="B438" s="1">
        <v>90</v>
      </c>
      <c r="C438">
        <v>23</v>
      </c>
    </row>
    <row r="439" spans="1:3" x14ac:dyDescent="0.25">
      <c r="A439">
        <v>10</v>
      </c>
      <c r="B439" s="1">
        <v>88.5</v>
      </c>
      <c r="C439">
        <v>24</v>
      </c>
    </row>
    <row r="440" spans="1:3" x14ac:dyDescent="0.25">
      <c r="A440">
        <v>10</v>
      </c>
      <c r="B440" s="1">
        <v>88.5</v>
      </c>
      <c r="C440">
        <v>24</v>
      </c>
    </row>
    <row r="441" spans="1:3" x14ac:dyDescent="0.25">
      <c r="A441">
        <v>10</v>
      </c>
      <c r="B441" s="1">
        <v>88.5</v>
      </c>
      <c r="C441">
        <v>24</v>
      </c>
    </row>
    <row r="442" spans="1:3" x14ac:dyDescent="0.25">
      <c r="A442">
        <v>10</v>
      </c>
      <c r="B442" s="1">
        <v>87</v>
      </c>
      <c r="C442">
        <v>25</v>
      </c>
    </row>
    <row r="443" spans="1:3" x14ac:dyDescent="0.25">
      <c r="A443">
        <v>10</v>
      </c>
      <c r="B443" s="1">
        <v>87</v>
      </c>
      <c r="C443">
        <v>25</v>
      </c>
    </row>
    <row r="444" spans="1:3" x14ac:dyDescent="0.25">
      <c r="A444">
        <v>10</v>
      </c>
      <c r="B444" s="1">
        <v>87</v>
      </c>
      <c r="C444">
        <v>25</v>
      </c>
    </row>
    <row r="445" spans="1:3" x14ac:dyDescent="0.25">
      <c r="A445">
        <v>10</v>
      </c>
      <c r="B445" s="1">
        <v>85.5</v>
      </c>
      <c r="C445">
        <v>26</v>
      </c>
    </row>
    <row r="446" spans="1:3" x14ac:dyDescent="0.25">
      <c r="A446">
        <v>10</v>
      </c>
      <c r="B446" s="1">
        <v>85.5</v>
      </c>
      <c r="C446">
        <v>26</v>
      </c>
    </row>
    <row r="447" spans="1:3" x14ac:dyDescent="0.25">
      <c r="A447">
        <v>10</v>
      </c>
      <c r="B447" s="1">
        <v>85.5</v>
      </c>
      <c r="C447">
        <v>26</v>
      </c>
    </row>
    <row r="448" spans="1:3" x14ac:dyDescent="0.25">
      <c r="A448">
        <v>10</v>
      </c>
      <c r="B448" s="1">
        <v>85.5</v>
      </c>
      <c r="C448">
        <v>26</v>
      </c>
    </row>
    <row r="449" spans="1:3" x14ac:dyDescent="0.25">
      <c r="A449">
        <v>10</v>
      </c>
      <c r="B449" s="1">
        <v>84</v>
      </c>
      <c r="C449">
        <v>27</v>
      </c>
    </row>
    <row r="450" spans="1:3" x14ac:dyDescent="0.25">
      <c r="A450">
        <v>10</v>
      </c>
      <c r="B450" s="1">
        <v>84</v>
      </c>
      <c r="C450">
        <v>27</v>
      </c>
    </row>
    <row r="451" spans="1:3" x14ac:dyDescent="0.25">
      <c r="A451">
        <v>10</v>
      </c>
      <c r="B451" s="1">
        <v>84</v>
      </c>
      <c r="C451">
        <v>27</v>
      </c>
    </row>
    <row r="452" spans="1:3" x14ac:dyDescent="0.25">
      <c r="A452">
        <v>10</v>
      </c>
      <c r="B452" s="1">
        <v>84</v>
      </c>
      <c r="C452">
        <v>27</v>
      </c>
    </row>
    <row r="453" spans="1:3" x14ac:dyDescent="0.25">
      <c r="A453">
        <v>10</v>
      </c>
      <c r="B453" s="1">
        <v>84</v>
      </c>
      <c r="C453">
        <v>27</v>
      </c>
    </row>
    <row r="454" spans="1:3" x14ac:dyDescent="0.25">
      <c r="A454">
        <v>10</v>
      </c>
      <c r="B454" s="1">
        <v>82.5</v>
      </c>
      <c r="C454">
        <v>28</v>
      </c>
    </row>
    <row r="455" spans="1:3" x14ac:dyDescent="0.25">
      <c r="A455">
        <v>10</v>
      </c>
      <c r="B455" s="1">
        <v>81</v>
      </c>
      <c r="C455">
        <v>29</v>
      </c>
    </row>
    <row r="456" spans="1:3" x14ac:dyDescent="0.25">
      <c r="A456">
        <v>10</v>
      </c>
      <c r="B456" s="1">
        <v>81</v>
      </c>
      <c r="C456">
        <v>29</v>
      </c>
    </row>
    <row r="457" spans="1:3" x14ac:dyDescent="0.25">
      <c r="A457">
        <v>10</v>
      </c>
      <c r="B457" s="1">
        <v>81</v>
      </c>
      <c r="C457">
        <v>29</v>
      </c>
    </row>
    <row r="458" spans="1:3" x14ac:dyDescent="0.25">
      <c r="A458">
        <v>10</v>
      </c>
      <c r="B458" s="1">
        <v>81</v>
      </c>
      <c r="C458">
        <v>29</v>
      </c>
    </row>
    <row r="459" spans="1:3" x14ac:dyDescent="0.25">
      <c r="A459">
        <v>10</v>
      </c>
      <c r="B459" s="1">
        <v>79.5</v>
      </c>
      <c r="C459">
        <v>30</v>
      </c>
    </row>
    <row r="460" spans="1:3" x14ac:dyDescent="0.25">
      <c r="A460">
        <v>10</v>
      </c>
      <c r="B460" s="1">
        <v>79.5</v>
      </c>
      <c r="C460">
        <v>30</v>
      </c>
    </row>
    <row r="461" spans="1:3" x14ac:dyDescent="0.25">
      <c r="A461">
        <v>10</v>
      </c>
      <c r="B461" s="1">
        <v>78</v>
      </c>
      <c r="C461">
        <v>31</v>
      </c>
    </row>
    <row r="462" spans="1:3" x14ac:dyDescent="0.25">
      <c r="A462">
        <v>10</v>
      </c>
      <c r="B462" s="1">
        <v>78</v>
      </c>
      <c r="C462">
        <v>31</v>
      </c>
    </row>
    <row r="463" spans="1:3" x14ac:dyDescent="0.25">
      <c r="A463">
        <v>10</v>
      </c>
      <c r="B463" s="1">
        <v>78</v>
      </c>
      <c r="C463">
        <v>31</v>
      </c>
    </row>
    <row r="464" spans="1:3" x14ac:dyDescent="0.25">
      <c r="A464">
        <v>10</v>
      </c>
      <c r="B464" s="1">
        <v>76.5</v>
      </c>
      <c r="C464">
        <v>32</v>
      </c>
    </row>
    <row r="465" spans="1:3" x14ac:dyDescent="0.25">
      <c r="A465">
        <v>10</v>
      </c>
      <c r="B465" s="1">
        <v>76.5</v>
      </c>
      <c r="C465">
        <v>32</v>
      </c>
    </row>
    <row r="466" spans="1:3" x14ac:dyDescent="0.25">
      <c r="A466">
        <v>10</v>
      </c>
      <c r="B466" s="1">
        <v>76.5</v>
      </c>
      <c r="C466">
        <v>32</v>
      </c>
    </row>
    <row r="467" spans="1:3" x14ac:dyDescent="0.25">
      <c r="A467">
        <v>10</v>
      </c>
      <c r="B467" s="1">
        <v>75</v>
      </c>
      <c r="C467">
        <v>33</v>
      </c>
    </row>
    <row r="468" spans="1:3" x14ac:dyDescent="0.25">
      <c r="A468">
        <v>10</v>
      </c>
      <c r="B468" s="1">
        <v>75</v>
      </c>
      <c r="C468">
        <v>33</v>
      </c>
    </row>
    <row r="469" spans="1:3" x14ac:dyDescent="0.25">
      <c r="A469">
        <v>10</v>
      </c>
      <c r="B469" s="1">
        <v>75</v>
      </c>
      <c r="C469">
        <v>33</v>
      </c>
    </row>
    <row r="470" spans="1:3" x14ac:dyDescent="0.25">
      <c r="A470">
        <v>10</v>
      </c>
      <c r="B470" s="1">
        <v>75</v>
      </c>
      <c r="C470">
        <v>33</v>
      </c>
    </row>
    <row r="471" spans="1:3" x14ac:dyDescent="0.25">
      <c r="A471">
        <v>10</v>
      </c>
      <c r="B471" s="1">
        <v>75</v>
      </c>
      <c r="C471">
        <v>33</v>
      </c>
    </row>
    <row r="472" spans="1:3" x14ac:dyDescent="0.25">
      <c r="A472">
        <v>10</v>
      </c>
      <c r="B472" s="1">
        <v>75</v>
      </c>
      <c r="C472">
        <v>33</v>
      </c>
    </row>
    <row r="473" spans="1:3" x14ac:dyDescent="0.25">
      <c r="A473">
        <v>10</v>
      </c>
      <c r="B473" s="1">
        <v>75</v>
      </c>
      <c r="C473">
        <v>33</v>
      </c>
    </row>
    <row r="474" spans="1:3" x14ac:dyDescent="0.25">
      <c r="A474">
        <v>10</v>
      </c>
      <c r="B474" s="1">
        <v>75</v>
      </c>
      <c r="C474">
        <v>33</v>
      </c>
    </row>
    <row r="475" spans="1:3" x14ac:dyDescent="0.25">
      <c r="A475">
        <v>10</v>
      </c>
      <c r="B475" s="1">
        <v>75</v>
      </c>
      <c r="C475">
        <v>33</v>
      </c>
    </row>
    <row r="476" spans="1:3" x14ac:dyDescent="0.25">
      <c r="A476">
        <v>10</v>
      </c>
      <c r="B476" s="1">
        <v>73.5</v>
      </c>
      <c r="C476">
        <v>34</v>
      </c>
    </row>
    <row r="477" spans="1:3" x14ac:dyDescent="0.25">
      <c r="A477">
        <v>10</v>
      </c>
      <c r="B477" s="1">
        <v>72</v>
      </c>
      <c r="C477">
        <v>35</v>
      </c>
    </row>
    <row r="478" spans="1:3" x14ac:dyDescent="0.25">
      <c r="A478">
        <v>10</v>
      </c>
      <c r="B478" s="1">
        <v>72</v>
      </c>
      <c r="C478">
        <v>35</v>
      </c>
    </row>
    <row r="479" spans="1:3" x14ac:dyDescent="0.25">
      <c r="A479">
        <v>10</v>
      </c>
      <c r="B479" s="1">
        <v>72</v>
      </c>
      <c r="C479">
        <v>35</v>
      </c>
    </row>
    <row r="480" spans="1:3" x14ac:dyDescent="0.25">
      <c r="A480">
        <v>10</v>
      </c>
      <c r="B480" s="1">
        <v>72</v>
      </c>
      <c r="C480">
        <v>35</v>
      </c>
    </row>
    <row r="481" spans="1:3" x14ac:dyDescent="0.25">
      <c r="A481">
        <v>10</v>
      </c>
      <c r="B481" s="1">
        <v>72</v>
      </c>
      <c r="C481">
        <v>35</v>
      </c>
    </row>
    <row r="482" spans="1:3" x14ac:dyDescent="0.25">
      <c r="A482">
        <v>10</v>
      </c>
      <c r="B482" s="1">
        <v>72</v>
      </c>
      <c r="C482">
        <v>35</v>
      </c>
    </row>
    <row r="483" spans="1:3" x14ac:dyDescent="0.25">
      <c r="A483">
        <v>10</v>
      </c>
      <c r="B483" s="1">
        <v>72</v>
      </c>
      <c r="C483">
        <v>35</v>
      </c>
    </row>
    <row r="484" spans="1:3" x14ac:dyDescent="0.25">
      <c r="A484">
        <v>10</v>
      </c>
      <c r="B484" s="1">
        <v>72</v>
      </c>
      <c r="C484">
        <v>35</v>
      </c>
    </row>
    <row r="485" spans="1:3" x14ac:dyDescent="0.25">
      <c r="A485">
        <v>10</v>
      </c>
      <c r="B485" s="1">
        <v>70.5</v>
      </c>
      <c r="C485">
        <v>36</v>
      </c>
    </row>
    <row r="486" spans="1:3" x14ac:dyDescent="0.25">
      <c r="A486">
        <v>10</v>
      </c>
      <c r="B486" s="1">
        <v>70.5</v>
      </c>
      <c r="C486">
        <v>36</v>
      </c>
    </row>
    <row r="487" spans="1:3" x14ac:dyDescent="0.25">
      <c r="A487">
        <v>10</v>
      </c>
      <c r="B487" s="1">
        <v>70.5</v>
      </c>
      <c r="C487">
        <v>36</v>
      </c>
    </row>
    <row r="488" spans="1:3" x14ac:dyDescent="0.25">
      <c r="A488">
        <v>10</v>
      </c>
      <c r="B488" s="1">
        <v>70.5</v>
      </c>
      <c r="C488">
        <v>36</v>
      </c>
    </row>
    <row r="489" spans="1:3" x14ac:dyDescent="0.25">
      <c r="A489">
        <v>10</v>
      </c>
      <c r="B489" s="1">
        <v>69</v>
      </c>
      <c r="C489">
        <v>37</v>
      </c>
    </row>
    <row r="490" spans="1:3" x14ac:dyDescent="0.25">
      <c r="A490">
        <v>10</v>
      </c>
      <c r="B490" s="1">
        <v>69</v>
      </c>
      <c r="C490">
        <v>37</v>
      </c>
    </row>
    <row r="491" spans="1:3" x14ac:dyDescent="0.25">
      <c r="A491">
        <v>10</v>
      </c>
      <c r="B491" s="1">
        <v>69</v>
      </c>
      <c r="C491">
        <v>37</v>
      </c>
    </row>
    <row r="492" spans="1:3" x14ac:dyDescent="0.25">
      <c r="A492">
        <v>10</v>
      </c>
      <c r="B492" s="1">
        <v>69</v>
      </c>
      <c r="C492">
        <v>37</v>
      </c>
    </row>
    <row r="493" spans="1:3" x14ac:dyDescent="0.25">
      <c r="A493">
        <v>10</v>
      </c>
      <c r="B493" s="1">
        <v>69</v>
      </c>
      <c r="C493">
        <v>37</v>
      </c>
    </row>
    <row r="494" spans="1:3" x14ac:dyDescent="0.25">
      <c r="A494">
        <v>10</v>
      </c>
      <c r="B494" s="1">
        <v>69</v>
      </c>
      <c r="C494">
        <v>37</v>
      </c>
    </row>
    <row r="495" spans="1:3" x14ac:dyDescent="0.25">
      <c r="A495">
        <v>10</v>
      </c>
      <c r="B495" s="1">
        <v>69</v>
      </c>
      <c r="C495">
        <v>37</v>
      </c>
    </row>
    <row r="496" spans="1:3" x14ac:dyDescent="0.25">
      <c r="A496">
        <v>10</v>
      </c>
      <c r="B496" s="1">
        <v>69</v>
      </c>
      <c r="C496">
        <v>37</v>
      </c>
    </row>
    <row r="497" spans="1:3" x14ac:dyDescent="0.25">
      <c r="A497">
        <v>10</v>
      </c>
      <c r="B497" s="1">
        <v>67.5</v>
      </c>
      <c r="C497">
        <v>38</v>
      </c>
    </row>
    <row r="498" spans="1:3" x14ac:dyDescent="0.25">
      <c r="A498">
        <v>10</v>
      </c>
      <c r="B498" s="1">
        <v>67.5</v>
      </c>
      <c r="C498">
        <v>38</v>
      </c>
    </row>
    <row r="499" spans="1:3" x14ac:dyDescent="0.25">
      <c r="A499">
        <v>10</v>
      </c>
      <c r="B499" s="1">
        <v>67.5</v>
      </c>
      <c r="C499">
        <v>38</v>
      </c>
    </row>
    <row r="500" spans="1:3" x14ac:dyDescent="0.25">
      <c r="A500">
        <v>10</v>
      </c>
      <c r="B500" s="1">
        <v>67.5</v>
      </c>
      <c r="C500">
        <v>38</v>
      </c>
    </row>
    <row r="501" spans="1:3" x14ac:dyDescent="0.25">
      <c r="A501">
        <v>10</v>
      </c>
      <c r="B501" s="1">
        <v>67.5</v>
      </c>
      <c r="C501">
        <v>38</v>
      </c>
    </row>
    <row r="502" spans="1:3" x14ac:dyDescent="0.25">
      <c r="A502">
        <v>10</v>
      </c>
      <c r="B502" s="1">
        <v>67.5</v>
      </c>
      <c r="C502">
        <v>38</v>
      </c>
    </row>
    <row r="503" spans="1:3" x14ac:dyDescent="0.25">
      <c r="A503">
        <v>10</v>
      </c>
      <c r="B503" s="1">
        <v>67.5</v>
      </c>
      <c r="C503">
        <v>38</v>
      </c>
    </row>
    <row r="504" spans="1:3" x14ac:dyDescent="0.25">
      <c r="A504">
        <v>10</v>
      </c>
      <c r="B504" s="1">
        <v>67.5</v>
      </c>
      <c r="C504">
        <v>38</v>
      </c>
    </row>
    <row r="505" spans="1:3" x14ac:dyDescent="0.25">
      <c r="A505">
        <v>10</v>
      </c>
      <c r="B505" s="1">
        <v>67.5</v>
      </c>
      <c r="C505">
        <v>38</v>
      </c>
    </row>
    <row r="506" spans="1:3" x14ac:dyDescent="0.25">
      <c r="A506">
        <v>10</v>
      </c>
      <c r="B506" s="1">
        <v>66</v>
      </c>
      <c r="C506">
        <v>39</v>
      </c>
    </row>
    <row r="507" spans="1:3" x14ac:dyDescent="0.25">
      <c r="A507">
        <v>10</v>
      </c>
      <c r="B507" s="1">
        <v>66</v>
      </c>
      <c r="C507">
        <v>39</v>
      </c>
    </row>
    <row r="508" spans="1:3" x14ac:dyDescent="0.25">
      <c r="A508">
        <v>10</v>
      </c>
      <c r="B508" s="1">
        <v>66</v>
      </c>
      <c r="C508">
        <v>39</v>
      </c>
    </row>
    <row r="509" spans="1:3" x14ac:dyDescent="0.25">
      <c r="A509">
        <v>10</v>
      </c>
      <c r="B509" s="1">
        <v>66</v>
      </c>
      <c r="C509">
        <v>39</v>
      </c>
    </row>
    <row r="510" spans="1:3" x14ac:dyDescent="0.25">
      <c r="A510">
        <v>10</v>
      </c>
      <c r="B510" s="1">
        <v>66</v>
      </c>
      <c r="C510">
        <v>39</v>
      </c>
    </row>
    <row r="511" spans="1:3" x14ac:dyDescent="0.25">
      <c r="A511">
        <v>10</v>
      </c>
      <c r="B511" s="1">
        <v>66</v>
      </c>
      <c r="C511">
        <v>39</v>
      </c>
    </row>
    <row r="512" spans="1:3" x14ac:dyDescent="0.25">
      <c r="A512">
        <v>10</v>
      </c>
      <c r="B512" s="1">
        <v>66</v>
      </c>
      <c r="C512">
        <v>39</v>
      </c>
    </row>
    <row r="513" spans="1:3" x14ac:dyDescent="0.25">
      <c r="A513">
        <v>10</v>
      </c>
      <c r="B513" s="1">
        <v>64.5</v>
      </c>
      <c r="C513">
        <v>40</v>
      </c>
    </row>
    <row r="514" spans="1:3" x14ac:dyDescent="0.25">
      <c r="A514">
        <v>10</v>
      </c>
      <c r="B514" s="1">
        <v>64.5</v>
      </c>
      <c r="C514">
        <v>40</v>
      </c>
    </row>
    <row r="515" spans="1:3" x14ac:dyDescent="0.25">
      <c r="A515">
        <v>10</v>
      </c>
      <c r="B515" s="1">
        <v>64.5</v>
      </c>
      <c r="C515">
        <v>40</v>
      </c>
    </row>
    <row r="516" spans="1:3" x14ac:dyDescent="0.25">
      <c r="A516">
        <v>10</v>
      </c>
      <c r="B516" s="1">
        <v>64.5</v>
      </c>
      <c r="C516">
        <v>40</v>
      </c>
    </row>
    <row r="517" spans="1:3" x14ac:dyDescent="0.25">
      <c r="A517">
        <v>10</v>
      </c>
      <c r="B517" s="1">
        <v>64.5</v>
      </c>
      <c r="C517">
        <v>40</v>
      </c>
    </row>
    <row r="518" spans="1:3" x14ac:dyDescent="0.25">
      <c r="A518">
        <v>10</v>
      </c>
      <c r="B518" s="1">
        <v>63</v>
      </c>
      <c r="C518">
        <v>41</v>
      </c>
    </row>
    <row r="519" spans="1:3" x14ac:dyDescent="0.25">
      <c r="A519">
        <v>10</v>
      </c>
      <c r="B519" s="1">
        <v>63</v>
      </c>
      <c r="C519">
        <v>41</v>
      </c>
    </row>
    <row r="520" spans="1:3" x14ac:dyDescent="0.25">
      <c r="A520">
        <v>10</v>
      </c>
      <c r="B520" s="1">
        <v>63</v>
      </c>
      <c r="C520">
        <v>41</v>
      </c>
    </row>
    <row r="521" spans="1:3" x14ac:dyDescent="0.25">
      <c r="A521">
        <v>10</v>
      </c>
      <c r="B521" s="1">
        <v>63</v>
      </c>
      <c r="C521">
        <v>41</v>
      </c>
    </row>
    <row r="522" spans="1:3" x14ac:dyDescent="0.25">
      <c r="A522">
        <v>10</v>
      </c>
      <c r="B522" s="1">
        <v>63</v>
      </c>
      <c r="C522">
        <v>41</v>
      </c>
    </row>
    <row r="523" spans="1:3" x14ac:dyDescent="0.25">
      <c r="A523">
        <v>10</v>
      </c>
      <c r="B523" s="1">
        <v>63</v>
      </c>
      <c r="C523">
        <v>41</v>
      </c>
    </row>
    <row r="524" spans="1:3" x14ac:dyDescent="0.25">
      <c r="A524">
        <v>10</v>
      </c>
      <c r="B524" s="1">
        <v>61.5</v>
      </c>
      <c r="C524">
        <v>42</v>
      </c>
    </row>
    <row r="525" spans="1:3" x14ac:dyDescent="0.25">
      <c r="A525">
        <v>10</v>
      </c>
      <c r="B525" s="1">
        <v>61.5</v>
      </c>
      <c r="C525">
        <v>42</v>
      </c>
    </row>
    <row r="526" spans="1:3" x14ac:dyDescent="0.25">
      <c r="A526">
        <v>10</v>
      </c>
      <c r="B526" s="1">
        <v>61.5</v>
      </c>
      <c r="C526">
        <v>42</v>
      </c>
    </row>
    <row r="527" spans="1:3" x14ac:dyDescent="0.25">
      <c r="A527">
        <v>10</v>
      </c>
      <c r="B527" s="1">
        <v>61.5</v>
      </c>
      <c r="C527">
        <v>42</v>
      </c>
    </row>
    <row r="528" spans="1:3" x14ac:dyDescent="0.25">
      <c r="A528">
        <v>10</v>
      </c>
      <c r="B528" s="1">
        <v>61.5</v>
      </c>
      <c r="C528">
        <v>42</v>
      </c>
    </row>
    <row r="529" spans="1:3" x14ac:dyDescent="0.25">
      <c r="A529">
        <v>10</v>
      </c>
      <c r="B529" s="1">
        <v>61.5</v>
      </c>
      <c r="C529">
        <v>42</v>
      </c>
    </row>
    <row r="530" spans="1:3" x14ac:dyDescent="0.25">
      <c r="A530">
        <v>10</v>
      </c>
      <c r="B530" s="1">
        <v>61.5</v>
      </c>
      <c r="C530">
        <v>42</v>
      </c>
    </row>
    <row r="531" spans="1:3" x14ac:dyDescent="0.25">
      <c r="A531">
        <v>10</v>
      </c>
      <c r="B531" s="1">
        <v>61.5</v>
      </c>
      <c r="C531">
        <v>42</v>
      </c>
    </row>
    <row r="532" spans="1:3" x14ac:dyDescent="0.25">
      <c r="A532">
        <v>10</v>
      </c>
      <c r="B532" s="1">
        <v>61.5</v>
      </c>
      <c r="C532">
        <v>42</v>
      </c>
    </row>
    <row r="533" spans="1:3" x14ac:dyDescent="0.25">
      <c r="A533">
        <v>10</v>
      </c>
      <c r="B533" s="1">
        <v>61.5</v>
      </c>
      <c r="C533">
        <v>42</v>
      </c>
    </row>
    <row r="534" spans="1:3" x14ac:dyDescent="0.25">
      <c r="A534">
        <v>10</v>
      </c>
      <c r="B534" s="1">
        <v>60</v>
      </c>
      <c r="C534">
        <v>43</v>
      </c>
    </row>
    <row r="535" spans="1:3" x14ac:dyDescent="0.25">
      <c r="A535">
        <v>10</v>
      </c>
      <c r="B535" s="1">
        <v>60</v>
      </c>
      <c r="C535">
        <v>43</v>
      </c>
    </row>
    <row r="536" spans="1:3" x14ac:dyDescent="0.25">
      <c r="A536">
        <v>10</v>
      </c>
      <c r="B536" s="1">
        <v>60</v>
      </c>
      <c r="C536">
        <v>43</v>
      </c>
    </row>
    <row r="537" spans="1:3" x14ac:dyDescent="0.25">
      <c r="A537">
        <v>10</v>
      </c>
      <c r="B537" s="1">
        <v>60</v>
      </c>
      <c r="C537">
        <v>43</v>
      </c>
    </row>
    <row r="538" spans="1:3" x14ac:dyDescent="0.25">
      <c r="A538">
        <v>10</v>
      </c>
      <c r="B538" s="1">
        <v>60</v>
      </c>
      <c r="C538">
        <v>43</v>
      </c>
    </row>
    <row r="539" spans="1:3" x14ac:dyDescent="0.25">
      <c r="A539">
        <v>10</v>
      </c>
      <c r="B539" s="1">
        <v>60</v>
      </c>
      <c r="C539">
        <v>43</v>
      </c>
    </row>
    <row r="540" spans="1:3" x14ac:dyDescent="0.25">
      <c r="A540">
        <v>10</v>
      </c>
      <c r="B540" s="1">
        <v>60</v>
      </c>
      <c r="C540">
        <v>43</v>
      </c>
    </row>
    <row r="541" spans="1:3" x14ac:dyDescent="0.25">
      <c r="A541">
        <v>10</v>
      </c>
      <c r="B541" s="1">
        <v>60</v>
      </c>
      <c r="C541">
        <v>43</v>
      </c>
    </row>
    <row r="542" spans="1:3" x14ac:dyDescent="0.25">
      <c r="A542">
        <v>10</v>
      </c>
      <c r="B542" s="1">
        <v>60</v>
      </c>
      <c r="C542">
        <v>43</v>
      </c>
    </row>
    <row r="543" spans="1:3" x14ac:dyDescent="0.25">
      <c r="A543">
        <v>10</v>
      </c>
      <c r="B543" s="1">
        <v>60</v>
      </c>
      <c r="C543">
        <v>43</v>
      </c>
    </row>
    <row r="544" spans="1:3" x14ac:dyDescent="0.25">
      <c r="A544">
        <v>10</v>
      </c>
      <c r="B544" s="1">
        <v>58.5</v>
      </c>
      <c r="C544">
        <v>44</v>
      </c>
    </row>
    <row r="545" spans="1:3" x14ac:dyDescent="0.25">
      <c r="A545">
        <v>10</v>
      </c>
      <c r="B545" s="1">
        <v>58.5</v>
      </c>
      <c r="C545">
        <v>44</v>
      </c>
    </row>
    <row r="546" spans="1:3" x14ac:dyDescent="0.25">
      <c r="A546">
        <v>10</v>
      </c>
      <c r="B546" s="1">
        <v>58.5</v>
      </c>
      <c r="C546">
        <v>44</v>
      </c>
    </row>
    <row r="547" spans="1:3" x14ac:dyDescent="0.25">
      <c r="A547">
        <v>10</v>
      </c>
      <c r="B547" s="1">
        <v>58.5</v>
      </c>
      <c r="C547">
        <v>44</v>
      </c>
    </row>
    <row r="548" spans="1:3" x14ac:dyDescent="0.25">
      <c r="A548">
        <v>10</v>
      </c>
      <c r="B548" s="1">
        <v>58.5</v>
      </c>
      <c r="C548">
        <v>44</v>
      </c>
    </row>
    <row r="549" spans="1:3" x14ac:dyDescent="0.25">
      <c r="A549">
        <v>10</v>
      </c>
      <c r="B549" s="1">
        <v>58.5</v>
      </c>
      <c r="C549">
        <v>44</v>
      </c>
    </row>
    <row r="550" spans="1:3" x14ac:dyDescent="0.25">
      <c r="A550">
        <v>10</v>
      </c>
      <c r="B550" s="1">
        <v>58.5</v>
      </c>
      <c r="C550">
        <v>44</v>
      </c>
    </row>
    <row r="551" spans="1:3" x14ac:dyDescent="0.25">
      <c r="A551">
        <v>10</v>
      </c>
      <c r="B551" s="1">
        <v>57</v>
      </c>
      <c r="C551">
        <v>45</v>
      </c>
    </row>
    <row r="552" spans="1:3" x14ac:dyDescent="0.25">
      <c r="A552">
        <v>10</v>
      </c>
      <c r="B552" s="1">
        <v>57</v>
      </c>
      <c r="C552">
        <v>45</v>
      </c>
    </row>
    <row r="553" spans="1:3" x14ac:dyDescent="0.25">
      <c r="A553">
        <v>10</v>
      </c>
      <c r="B553" s="1">
        <v>57</v>
      </c>
      <c r="C553">
        <v>45</v>
      </c>
    </row>
    <row r="554" spans="1:3" x14ac:dyDescent="0.25">
      <c r="A554">
        <v>10</v>
      </c>
      <c r="B554" s="1">
        <v>57</v>
      </c>
      <c r="C554">
        <v>45</v>
      </c>
    </row>
    <row r="555" spans="1:3" x14ac:dyDescent="0.25">
      <c r="A555">
        <v>10</v>
      </c>
      <c r="B555" s="1">
        <v>57</v>
      </c>
      <c r="C555">
        <v>45</v>
      </c>
    </row>
    <row r="556" spans="1:3" x14ac:dyDescent="0.25">
      <c r="A556">
        <v>10</v>
      </c>
      <c r="B556" s="1">
        <v>57</v>
      </c>
      <c r="C556">
        <v>45</v>
      </c>
    </row>
    <row r="557" spans="1:3" x14ac:dyDescent="0.25">
      <c r="A557">
        <v>10</v>
      </c>
      <c r="B557" s="1">
        <v>57</v>
      </c>
      <c r="C557">
        <v>45</v>
      </c>
    </row>
    <row r="558" spans="1:3" x14ac:dyDescent="0.25">
      <c r="A558">
        <v>10</v>
      </c>
      <c r="B558" s="1">
        <v>57</v>
      </c>
      <c r="C558">
        <v>45</v>
      </c>
    </row>
    <row r="559" spans="1:3" x14ac:dyDescent="0.25">
      <c r="A559">
        <v>10</v>
      </c>
      <c r="B559" s="1">
        <v>57</v>
      </c>
      <c r="C559">
        <v>45</v>
      </c>
    </row>
    <row r="560" spans="1:3" x14ac:dyDescent="0.25">
      <c r="A560">
        <v>10</v>
      </c>
      <c r="B560" s="1">
        <v>57</v>
      </c>
      <c r="C560">
        <v>45</v>
      </c>
    </row>
    <row r="561" spans="1:3" x14ac:dyDescent="0.25">
      <c r="A561">
        <v>10</v>
      </c>
      <c r="B561" s="1">
        <v>57</v>
      </c>
      <c r="C561">
        <v>45</v>
      </c>
    </row>
    <row r="562" spans="1:3" x14ac:dyDescent="0.25">
      <c r="A562">
        <v>10</v>
      </c>
      <c r="B562" s="1">
        <v>57</v>
      </c>
      <c r="C562">
        <v>45</v>
      </c>
    </row>
    <row r="563" spans="1:3" x14ac:dyDescent="0.25">
      <c r="A563">
        <v>10</v>
      </c>
      <c r="B563" s="1">
        <v>57</v>
      </c>
      <c r="C563">
        <v>45</v>
      </c>
    </row>
    <row r="564" spans="1:3" x14ac:dyDescent="0.25">
      <c r="A564">
        <v>10</v>
      </c>
      <c r="B564" s="1">
        <v>55.5</v>
      </c>
      <c r="C564">
        <v>46</v>
      </c>
    </row>
    <row r="565" spans="1:3" x14ac:dyDescent="0.25">
      <c r="A565">
        <v>10</v>
      </c>
      <c r="B565" s="1">
        <v>55.5</v>
      </c>
      <c r="C565">
        <v>46</v>
      </c>
    </row>
    <row r="566" spans="1:3" x14ac:dyDescent="0.25">
      <c r="A566">
        <v>10</v>
      </c>
      <c r="B566" s="1">
        <v>55.5</v>
      </c>
      <c r="C566">
        <v>46</v>
      </c>
    </row>
    <row r="567" spans="1:3" x14ac:dyDescent="0.25">
      <c r="A567">
        <v>10</v>
      </c>
      <c r="B567" s="1">
        <v>55.5</v>
      </c>
      <c r="C567">
        <v>46</v>
      </c>
    </row>
    <row r="568" spans="1:3" x14ac:dyDescent="0.25">
      <c r="A568">
        <v>10</v>
      </c>
      <c r="B568" s="1">
        <v>55.5</v>
      </c>
      <c r="C568">
        <v>46</v>
      </c>
    </row>
    <row r="569" spans="1:3" x14ac:dyDescent="0.25">
      <c r="A569">
        <v>10</v>
      </c>
      <c r="B569" s="1">
        <v>55.5</v>
      </c>
      <c r="C569">
        <v>46</v>
      </c>
    </row>
    <row r="570" spans="1:3" x14ac:dyDescent="0.25">
      <c r="A570">
        <v>10</v>
      </c>
      <c r="B570" s="1">
        <v>55.5</v>
      </c>
      <c r="C570">
        <v>46</v>
      </c>
    </row>
    <row r="571" spans="1:3" x14ac:dyDescent="0.25">
      <c r="A571">
        <v>10</v>
      </c>
      <c r="B571" s="1">
        <v>55.5</v>
      </c>
      <c r="C571">
        <v>46</v>
      </c>
    </row>
    <row r="572" spans="1:3" x14ac:dyDescent="0.25">
      <c r="A572">
        <v>10</v>
      </c>
      <c r="B572" s="1">
        <v>55.5</v>
      </c>
      <c r="C572">
        <v>46</v>
      </c>
    </row>
    <row r="573" spans="1:3" x14ac:dyDescent="0.25">
      <c r="A573">
        <v>10</v>
      </c>
      <c r="B573" s="1">
        <v>54</v>
      </c>
      <c r="C573">
        <v>47</v>
      </c>
    </row>
    <row r="574" spans="1:3" x14ac:dyDescent="0.25">
      <c r="A574">
        <v>10</v>
      </c>
      <c r="B574" s="1">
        <v>54</v>
      </c>
      <c r="C574">
        <v>47</v>
      </c>
    </row>
    <row r="575" spans="1:3" x14ac:dyDescent="0.25">
      <c r="A575">
        <v>10</v>
      </c>
      <c r="B575" s="1">
        <v>54</v>
      </c>
      <c r="C575">
        <v>47</v>
      </c>
    </row>
    <row r="576" spans="1:3" x14ac:dyDescent="0.25">
      <c r="A576">
        <v>10</v>
      </c>
      <c r="B576" s="1">
        <v>54</v>
      </c>
      <c r="C576">
        <v>47</v>
      </c>
    </row>
    <row r="577" spans="1:3" x14ac:dyDescent="0.25">
      <c r="A577">
        <v>10</v>
      </c>
      <c r="B577" s="1">
        <v>54</v>
      </c>
      <c r="C577">
        <v>47</v>
      </c>
    </row>
    <row r="578" spans="1:3" x14ac:dyDescent="0.25">
      <c r="A578">
        <v>10</v>
      </c>
      <c r="B578" s="1">
        <v>54</v>
      </c>
      <c r="C578">
        <v>47</v>
      </c>
    </row>
    <row r="579" spans="1:3" x14ac:dyDescent="0.25">
      <c r="A579">
        <v>10</v>
      </c>
      <c r="B579" s="1">
        <v>54</v>
      </c>
      <c r="C579">
        <v>47</v>
      </c>
    </row>
    <row r="580" spans="1:3" x14ac:dyDescent="0.25">
      <c r="A580">
        <v>10</v>
      </c>
      <c r="B580" s="1">
        <v>54</v>
      </c>
      <c r="C580">
        <v>47</v>
      </c>
    </row>
    <row r="581" spans="1:3" x14ac:dyDescent="0.25">
      <c r="A581">
        <v>10</v>
      </c>
      <c r="B581" s="1">
        <v>54</v>
      </c>
      <c r="C581">
        <v>47</v>
      </c>
    </row>
    <row r="582" spans="1:3" x14ac:dyDescent="0.25">
      <c r="A582">
        <v>10</v>
      </c>
      <c r="B582" s="1">
        <v>54</v>
      </c>
      <c r="C582">
        <v>47</v>
      </c>
    </row>
    <row r="583" spans="1:3" x14ac:dyDescent="0.25">
      <c r="A583">
        <v>10</v>
      </c>
      <c r="B583" s="1">
        <v>54</v>
      </c>
      <c r="C583">
        <v>47</v>
      </c>
    </row>
    <row r="584" spans="1:3" x14ac:dyDescent="0.25">
      <c r="A584">
        <v>10</v>
      </c>
      <c r="B584" s="1">
        <v>54</v>
      </c>
      <c r="C584">
        <v>47</v>
      </c>
    </row>
    <row r="585" spans="1:3" x14ac:dyDescent="0.25">
      <c r="A585">
        <v>10</v>
      </c>
      <c r="B585" s="1">
        <v>54</v>
      </c>
      <c r="C585">
        <v>47</v>
      </c>
    </row>
    <row r="586" spans="1:3" x14ac:dyDescent="0.25">
      <c r="A586">
        <v>10</v>
      </c>
      <c r="B586" s="1">
        <v>54</v>
      </c>
      <c r="C586">
        <v>47</v>
      </c>
    </row>
    <row r="587" spans="1:3" x14ac:dyDescent="0.25">
      <c r="A587">
        <v>10</v>
      </c>
      <c r="B587" s="1">
        <v>54</v>
      </c>
      <c r="C587">
        <v>47</v>
      </c>
    </row>
    <row r="588" spans="1:3" x14ac:dyDescent="0.25">
      <c r="A588">
        <v>10</v>
      </c>
      <c r="B588" s="1">
        <v>52.5</v>
      </c>
      <c r="C588">
        <v>48</v>
      </c>
    </row>
    <row r="589" spans="1:3" x14ac:dyDescent="0.25">
      <c r="A589">
        <v>10</v>
      </c>
      <c r="B589" s="1">
        <v>52.5</v>
      </c>
      <c r="C589">
        <v>48</v>
      </c>
    </row>
    <row r="590" spans="1:3" x14ac:dyDescent="0.25">
      <c r="A590">
        <v>10</v>
      </c>
      <c r="B590" s="1">
        <v>52.5</v>
      </c>
      <c r="C590">
        <v>48</v>
      </c>
    </row>
    <row r="591" spans="1:3" x14ac:dyDescent="0.25">
      <c r="A591">
        <v>10</v>
      </c>
      <c r="B591" s="1">
        <v>52.5</v>
      </c>
      <c r="C591">
        <v>48</v>
      </c>
    </row>
    <row r="592" spans="1:3" x14ac:dyDescent="0.25">
      <c r="A592">
        <v>10</v>
      </c>
      <c r="B592" s="1">
        <v>52.5</v>
      </c>
      <c r="C592">
        <v>48</v>
      </c>
    </row>
    <row r="593" spans="1:3" x14ac:dyDescent="0.25">
      <c r="A593">
        <v>10</v>
      </c>
      <c r="B593" s="1">
        <v>51</v>
      </c>
      <c r="C593">
        <v>49</v>
      </c>
    </row>
    <row r="594" spans="1:3" x14ac:dyDescent="0.25">
      <c r="A594">
        <v>10</v>
      </c>
      <c r="B594" s="1">
        <v>51</v>
      </c>
      <c r="C594">
        <v>49</v>
      </c>
    </row>
    <row r="595" spans="1:3" x14ac:dyDescent="0.25">
      <c r="A595">
        <v>10</v>
      </c>
      <c r="B595" s="1">
        <v>51</v>
      </c>
      <c r="C595">
        <v>49</v>
      </c>
    </row>
    <row r="596" spans="1:3" x14ac:dyDescent="0.25">
      <c r="A596">
        <v>10</v>
      </c>
      <c r="B596" s="1">
        <v>51</v>
      </c>
      <c r="C596">
        <v>49</v>
      </c>
    </row>
    <row r="597" spans="1:3" x14ac:dyDescent="0.25">
      <c r="A597">
        <v>10</v>
      </c>
      <c r="B597" s="1">
        <v>51</v>
      </c>
      <c r="C597">
        <v>49</v>
      </c>
    </row>
    <row r="598" spans="1:3" x14ac:dyDescent="0.25">
      <c r="A598">
        <v>10</v>
      </c>
      <c r="B598" s="1">
        <v>51</v>
      </c>
      <c r="C598">
        <v>49</v>
      </c>
    </row>
    <row r="599" spans="1:3" x14ac:dyDescent="0.25">
      <c r="A599">
        <v>10</v>
      </c>
      <c r="B599" s="1">
        <v>49.5</v>
      </c>
      <c r="C599">
        <v>50</v>
      </c>
    </row>
    <row r="600" spans="1:3" x14ac:dyDescent="0.25">
      <c r="A600">
        <v>10</v>
      </c>
      <c r="B600" s="1">
        <v>49.5</v>
      </c>
      <c r="C600">
        <v>50</v>
      </c>
    </row>
    <row r="601" spans="1:3" x14ac:dyDescent="0.25">
      <c r="A601">
        <v>10</v>
      </c>
      <c r="B601" s="1">
        <v>49.5</v>
      </c>
      <c r="C601">
        <v>50</v>
      </c>
    </row>
    <row r="602" spans="1:3" x14ac:dyDescent="0.25">
      <c r="A602">
        <v>10</v>
      </c>
      <c r="B602" s="1">
        <v>49.5</v>
      </c>
      <c r="C602">
        <v>50</v>
      </c>
    </row>
    <row r="603" spans="1:3" x14ac:dyDescent="0.25">
      <c r="A603">
        <v>10</v>
      </c>
      <c r="B603" s="1">
        <v>49.5</v>
      </c>
      <c r="C603">
        <v>50</v>
      </c>
    </row>
    <row r="604" spans="1:3" x14ac:dyDescent="0.25">
      <c r="A604">
        <v>10</v>
      </c>
      <c r="B604" s="1">
        <v>49.5</v>
      </c>
      <c r="C604">
        <v>50</v>
      </c>
    </row>
    <row r="605" spans="1:3" x14ac:dyDescent="0.25">
      <c r="A605">
        <v>10</v>
      </c>
      <c r="B605" s="1">
        <v>49.5</v>
      </c>
      <c r="C605">
        <v>50</v>
      </c>
    </row>
    <row r="606" spans="1:3" x14ac:dyDescent="0.25">
      <c r="A606">
        <v>10</v>
      </c>
      <c r="B606" s="1">
        <v>49.5</v>
      </c>
      <c r="C606">
        <v>50</v>
      </c>
    </row>
    <row r="607" spans="1:3" x14ac:dyDescent="0.25">
      <c r="A607">
        <v>10</v>
      </c>
      <c r="B607" s="1">
        <v>49.5</v>
      </c>
      <c r="C607">
        <v>50</v>
      </c>
    </row>
    <row r="608" spans="1:3" x14ac:dyDescent="0.25">
      <c r="A608">
        <v>10</v>
      </c>
      <c r="B608" s="1">
        <v>49.5</v>
      </c>
      <c r="C608">
        <v>50</v>
      </c>
    </row>
    <row r="609" spans="1:3" x14ac:dyDescent="0.25">
      <c r="A609">
        <v>10</v>
      </c>
      <c r="B609" s="1">
        <v>49.5</v>
      </c>
      <c r="C609">
        <v>50</v>
      </c>
    </row>
    <row r="610" spans="1:3" x14ac:dyDescent="0.25">
      <c r="A610">
        <v>10</v>
      </c>
      <c r="B610" s="1">
        <v>49.5</v>
      </c>
      <c r="C610">
        <v>50</v>
      </c>
    </row>
    <row r="611" spans="1:3" x14ac:dyDescent="0.25">
      <c r="A611">
        <v>10</v>
      </c>
      <c r="B611" s="1">
        <v>49.5</v>
      </c>
      <c r="C611">
        <v>50</v>
      </c>
    </row>
    <row r="612" spans="1:3" x14ac:dyDescent="0.25">
      <c r="A612">
        <v>10</v>
      </c>
      <c r="B612" s="1">
        <v>48</v>
      </c>
      <c r="C612">
        <v>51</v>
      </c>
    </row>
    <row r="613" spans="1:3" x14ac:dyDescent="0.25">
      <c r="A613">
        <v>10</v>
      </c>
      <c r="B613" s="1">
        <v>48</v>
      </c>
      <c r="C613">
        <v>51</v>
      </c>
    </row>
    <row r="614" spans="1:3" x14ac:dyDescent="0.25">
      <c r="A614">
        <v>10</v>
      </c>
      <c r="B614" s="1">
        <v>46.5</v>
      </c>
      <c r="C614">
        <v>52</v>
      </c>
    </row>
    <row r="615" spans="1:3" x14ac:dyDescent="0.25">
      <c r="A615">
        <v>10</v>
      </c>
      <c r="B615" s="1">
        <v>46.5</v>
      </c>
      <c r="C615">
        <v>52</v>
      </c>
    </row>
    <row r="616" spans="1:3" x14ac:dyDescent="0.25">
      <c r="A616">
        <v>10</v>
      </c>
      <c r="B616" s="1">
        <v>46.5</v>
      </c>
      <c r="C616">
        <v>52</v>
      </c>
    </row>
    <row r="617" spans="1:3" x14ac:dyDescent="0.25">
      <c r="A617">
        <v>10</v>
      </c>
      <c r="B617" s="1">
        <v>46.5</v>
      </c>
      <c r="C617">
        <v>52</v>
      </c>
    </row>
    <row r="618" spans="1:3" x14ac:dyDescent="0.25">
      <c r="A618">
        <v>10</v>
      </c>
      <c r="B618" s="1">
        <v>45</v>
      </c>
      <c r="C618">
        <v>53</v>
      </c>
    </row>
    <row r="619" spans="1:3" x14ac:dyDescent="0.25">
      <c r="A619">
        <v>10</v>
      </c>
      <c r="B619" s="1">
        <v>45</v>
      </c>
      <c r="C619">
        <v>53</v>
      </c>
    </row>
    <row r="620" spans="1:3" x14ac:dyDescent="0.25">
      <c r="A620">
        <v>10</v>
      </c>
      <c r="B620" s="1">
        <v>45</v>
      </c>
      <c r="C620">
        <v>53</v>
      </c>
    </row>
    <row r="621" spans="1:3" x14ac:dyDescent="0.25">
      <c r="A621">
        <v>10</v>
      </c>
      <c r="B621" s="1">
        <v>43.5</v>
      </c>
      <c r="C621">
        <v>54</v>
      </c>
    </row>
    <row r="622" spans="1:3" x14ac:dyDescent="0.25">
      <c r="A622">
        <v>10</v>
      </c>
      <c r="B622" s="1">
        <v>43.5</v>
      </c>
      <c r="C622">
        <v>54</v>
      </c>
    </row>
    <row r="623" spans="1:3" x14ac:dyDescent="0.25">
      <c r="A623">
        <v>10</v>
      </c>
      <c r="B623" s="1">
        <v>43.5</v>
      </c>
      <c r="C623">
        <v>54</v>
      </c>
    </row>
    <row r="624" spans="1:3" x14ac:dyDescent="0.25">
      <c r="A624">
        <v>10</v>
      </c>
      <c r="B624" s="1">
        <v>42</v>
      </c>
      <c r="C624">
        <v>55</v>
      </c>
    </row>
    <row r="625" spans="1:6" x14ac:dyDescent="0.25">
      <c r="A625">
        <v>10</v>
      </c>
      <c r="B625" s="1">
        <v>42</v>
      </c>
      <c r="C625">
        <v>55</v>
      </c>
    </row>
    <row r="626" spans="1:6" x14ac:dyDescent="0.25">
      <c r="A626">
        <v>10</v>
      </c>
      <c r="B626" s="1">
        <v>42</v>
      </c>
      <c r="C626">
        <v>55</v>
      </c>
    </row>
    <row r="627" spans="1:6" x14ac:dyDescent="0.25">
      <c r="A627">
        <v>10</v>
      </c>
      <c r="B627" s="1">
        <v>42</v>
      </c>
      <c r="C627">
        <v>55</v>
      </c>
    </row>
    <row r="628" spans="1:6" x14ac:dyDescent="0.25">
      <c r="A628">
        <v>10</v>
      </c>
      <c r="B628" s="1">
        <v>40.5</v>
      </c>
      <c r="C628">
        <v>56</v>
      </c>
    </row>
    <row r="629" spans="1:6" x14ac:dyDescent="0.25">
      <c r="A629">
        <v>10</v>
      </c>
      <c r="B629" s="1">
        <v>40.5</v>
      </c>
      <c r="C629">
        <v>56</v>
      </c>
    </row>
    <row r="630" spans="1:6" x14ac:dyDescent="0.25">
      <c r="A630">
        <v>10</v>
      </c>
      <c r="B630" s="1">
        <v>37.5</v>
      </c>
      <c r="C630">
        <v>57</v>
      </c>
    </row>
    <row r="631" spans="1:6" x14ac:dyDescent="0.25">
      <c r="A631">
        <v>10</v>
      </c>
      <c r="B631" s="1">
        <v>36</v>
      </c>
      <c r="C631">
        <v>58</v>
      </c>
    </row>
    <row r="632" spans="1:6" x14ac:dyDescent="0.25">
      <c r="A632">
        <v>10</v>
      </c>
      <c r="B632" s="1">
        <v>30</v>
      </c>
      <c r="C632">
        <v>59</v>
      </c>
    </row>
    <row r="635" spans="1:6" x14ac:dyDescent="0.25">
      <c r="A635" t="s">
        <v>1</v>
      </c>
      <c r="B635" s="1" t="s">
        <v>0</v>
      </c>
      <c r="C635" t="s">
        <v>21</v>
      </c>
    </row>
    <row r="636" spans="1:6" x14ac:dyDescent="0.25">
      <c r="A636">
        <v>9</v>
      </c>
      <c r="B636" s="1">
        <v>228</v>
      </c>
      <c r="C636">
        <v>1</v>
      </c>
      <c r="E636" s="3" t="s">
        <v>22</v>
      </c>
      <c r="F636" s="2">
        <f>COUNTIF(B$636:B$947,"&gt;=10")-COUNTIF(B$636:B$947,"&gt;20")</f>
        <v>1</v>
      </c>
    </row>
    <row r="637" spans="1:6" x14ac:dyDescent="0.25">
      <c r="A637">
        <v>9</v>
      </c>
      <c r="B637" s="1">
        <v>210</v>
      </c>
      <c r="C637">
        <v>2</v>
      </c>
      <c r="E637" t="s">
        <v>23</v>
      </c>
      <c r="F637" s="2">
        <f>COUNTIF(B$636:B$947,"&gt;=20")-COUNTIF(B$636:B$947,"&gt;30")</f>
        <v>2</v>
      </c>
    </row>
    <row r="638" spans="1:6" x14ac:dyDescent="0.25">
      <c r="A638">
        <v>9</v>
      </c>
      <c r="B638" s="1">
        <v>204</v>
      </c>
      <c r="C638">
        <v>3</v>
      </c>
      <c r="E638" t="s">
        <v>2</v>
      </c>
      <c r="F638" s="2">
        <f>COUNTIF(B$636:B$947,"&gt;=30")-COUNTIF(B$636:B$947,"&gt;40")</f>
        <v>7</v>
      </c>
    </row>
    <row r="639" spans="1:6" x14ac:dyDescent="0.25">
      <c r="A639">
        <v>9</v>
      </c>
      <c r="B639" s="1">
        <v>195</v>
      </c>
      <c r="C639">
        <v>4</v>
      </c>
      <c r="E639" t="s">
        <v>3</v>
      </c>
      <c r="F639" s="2">
        <f>COUNTIF(B$636:B$947,"&gt;=40")-COUNTIF(B$636:B$947,"&gt;50")</f>
        <v>15</v>
      </c>
    </row>
    <row r="640" spans="1:6" x14ac:dyDescent="0.25">
      <c r="A640">
        <v>9</v>
      </c>
      <c r="B640" s="1">
        <v>181.5</v>
      </c>
      <c r="C640">
        <v>5</v>
      </c>
      <c r="E640" t="s">
        <v>4</v>
      </c>
      <c r="F640" s="2">
        <f>COUNTIF(B$636:B$947,"&gt;=50")-COUNTIF(B$636:B$947,"&gt;60")</f>
        <v>40</v>
      </c>
    </row>
    <row r="641" spans="1:6" x14ac:dyDescent="0.25">
      <c r="A641">
        <v>9</v>
      </c>
      <c r="B641" s="1">
        <v>180</v>
      </c>
      <c r="C641">
        <v>6</v>
      </c>
      <c r="E641" t="s">
        <v>5</v>
      </c>
      <c r="F641" s="2">
        <f>COUNTIF(B$636:B$947,"&gt;=60")-COUNTIF(B$636:B$947,"&gt;70")</f>
        <v>54</v>
      </c>
    </row>
    <row r="642" spans="1:6" x14ac:dyDescent="0.25">
      <c r="A642">
        <v>9</v>
      </c>
      <c r="B642" s="1">
        <v>177</v>
      </c>
      <c r="C642">
        <v>7</v>
      </c>
      <c r="E642" t="s">
        <v>6</v>
      </c>
      <c r="F642" s="2">
        <f>COUNTIF(B$636:B$947,"&gt;=70")-COUNTIF(B$636:B$947,"&gt;80")</f>
        <v>55</v>
      </c>
    </row>
    <row r="643" spans="1:6" x14ac:dyDescent="0.25">
      <c r="A643">
        <v>9</v>
      </c>
      <c r="B643" s="1">
        <v>160.5</v>
      </c>
      <c r="C643">
        <v>8</v>
      </c>
      <c r="E643" t="s">
        <v>7</v>
      </c>
      <c r="F643" s="2">
        <f>COUNTIF(B$636:B$947,"&gt;=80")-COUNTIF(B$636:B$947,"&gt;90")</f>
        <v>46</v>
      </c>
    </row>
    <row r="644" spans="1:6" x14ac:dyDescent="0.25">
      <c r="A644">
        <v>9</v>
      </c>
      <c r="B644" s="1">
        <v>159</v>
      </c>
      <c r="C644">
        <v>9</v>
      </c>
      <c r="E644" t="s">
        <v>8</v>
      </c>
      <c r="F644" s="2">
        <f>COUNTIF(B$636:B$947,"&gt;=90")-COUNTIF(B$636:B$947,"&gt;100")</f>
        <v>31</v>
      </c>
    </row>
    <row r="645" spans="1:6" x14ac:dyDescent="0.25">
      <c r="A645">
        <v>9</v>
      </c>
      <c r="B645" s="1">
        <v>148.5</v>
      </c>
      <c r="C645">
        <v>10</v>
      </c>
      <c r="E645" t="s">
        <v>9</v>
      </c>
      <c r="F645" s="2">
        <f>COUNTIF(B$636:B$947,"&gt;=100")-COUNTIF(B$636:B$947,"&gt;110")</f>
        <v>33</v>
      </c>
    </row>
    <row r="646" spans="1:6" x14ac:dyDescent="0.25">
      <c r="A646">
        <v>9</v>
      </c>
      <c r="B646" s="1">
        <v>148.5</v>
      </c>
      <c r="C646">
        <v>10</v>
      </c>
      <c r="E646" t="s">
        <v>10</v>
      </c>
      <c r="F646" s="2">
        <f>COUNTIF(B$636:B$947,"&gt;=110")-COUNTIF(B$636:B$947,"&gt;120")</f>
        <v>17</v>
      </c>
    </row>
    <row r="647" spans="1:6" x14ac:dyDescent="0.25">
      <c r="A647">
        <v>9</v>
      </c>
      <c r="B647" s="1">
        <v>147</v>
      </c>
      <c r="C647">
        <v>11</v>
      </c>
      <c r="E647" t="s">
        <v>11</v>
      </c>
      <c r="F647" s="2">
        <f>COUNTIF(B$636:B$947,"&gt;=120")-COUNTIF(B$636:B$947,"&gt;130")</f>
        <v>9</v>
      </c>
    </row>
    <row r="648" spans="1:6" x14ac:dyDescent="0.25">
      <c r="A648">
        <v>9</v>
      </c>
      <c r="B648" s="1">
        <v>147</v>
      </c>
      <c r="C648">
        <v>11</v>
      </c>
      <c r="E648" t="s">
        <v>12</v>
      </c>
      <c r="F648" s="2">
        <f>COUNTIF(B$636:B$947,"&gt;=130")-COUNTIF(B$636:B$947,"&gt;140")</f>
        <v>11</v>
      </c>
    </row>
    <row r="649" spans="1:6" x14ac:dyDescent="0.25">
      <c r="A649">
        <v>9</v>
      </c>
      <c r="B649" s="1">
        <v>144</v>
      </c>
      <c r="C649">
        <v>12</v>
      </c>
      <c r="E649" t="s">
        <v>13</v>
      </c>
      <c r="F649" s="2">
        <f>COUNTIF(B$636:B$947,"&gt;=140")-COUNTIF(B$636:B$947,"&gt;150")</f>
        <v>8</v>
      </c>
    </row>
    <row r="650" spans="1:6" x14ac:dyDescent="0.25">
      <c r="A650">
        <v>9</v>
      </c>
      <c r="B650" s="1">
        <v>144</v>
      </c>
      <c r="C650">
        <v>12</v>
      </c>
      <c r="E650" t="s">
        <v>14</v>
      </c>
      <c r="F650" s="2">
        <f>COUNTIF(B$636:B$947,"&gt;=150")-COUNTIF(B$636:B$947,"&gt;160")</f>
        <v>1</v>
      </c>
    </row>
    <row r="651" spans="1:6" x14ac:dyDescent="0.25">
      <c r="A651">
        <v>9</v>
      </c>
      <c r="B651" s="1">
        <v>142.5</v>
      </c>
      <c r="C651">
        <v>13</v>
      </c>
      <c r="E651" t="s">
        <v>15</v>
      </c>
      <c r="F651" s="2">
        <f>COUNTIF(B$636:B$947,"&gt;=160")-COUNTIF(B$636:B$947,"&gt;170")</f>
        <v>1</v>
      </c>
    </row>
    <row r="652" spans="1:6" x14ac:dyDescent="0.25">
      <c r="A652">
        <v>9</v>
      </c>
      <c r="B652" s="1">
        <v>141</v>
      </c>
      <c r="C652">
        <v>14</v>
      </c>
      <c r="E652" t="s">
        <v>16</v>
      </c>
      <c r="F652" s="2">
        <f>COUNTIF(B$636:B$947,"&gt;=170")-COUNTIF(B$636:B$947,"&gt;180")</f>
        <v>2</v>
      </c>
    </row>
    <row r="653" spans="1:6" x14ac:dyDescent="0.25">
      <c r="A653">
        <v>9</v>
      </c>
      <c r="B653" s="1">
        <v>139.5</v>
      </c>
      <c r="C653">
        <v>15</v>
      </c>
      <c r="E653" t="s">
        <v>17</v>
      </c>
      <c r="F653" s="2">
        <f>COUNTIF(B$636:B$947,"&gt;=180")-COUNTIF(B$636:B$947,"&gt;190")</f>
        <v>2</v>
      </c>
    </row>
    <row r="654" spans="1:6" x14ac:dyDescent="0.25">
      <c r="A654">
        <v>9</v>
      </c>
      <c r="B654" s="1">
        <v>138</v>
      </c>
      <c r="C654">
        <v>16</v>
      </c>
      <c r="E654" t="s">
        <v>18</v>
      </c>
      <c r="F654" s="2">
        <f>COUNTIF(B$636:B$947,"&gt;=190")-COUNTIF(B$636:B$947,"&gt;200")</f>
        <v>1</v>
      </c>
    </row>
    <row r="655" spans="1:6" x14ac:dyDescent="0.25">
      <c r="A655">
        <v>9</v>
      </c>
      <c r="B655" s="1">
        <v>136.5</v>
      </c>
      <c r="C655">
        <v>17</v>
      </c>
      <c r="E655" t="s">
        <v>19</v>
      </c>
      <c r="F655" s="2">
        <f>COUNTIF(B$636:B$947,"&gt;=200")-COUNTIF(B$636:B$947,"&gt;210")</f>
        <v>2</v>
      </c>
    </row>
    <row r="656" spans="1:6" x14ac:dyDescent="0.25">
      <c r="A656">
        <v>9</v>
      </c>
      <c r="B656" s="1">
        <v>136.5</v>
      </c>
      <c r="C656">
        <v>17</v>
      </c>
      <c r="E656" t="s">
        <v>20</v>
      </c>
      <c r="F656" s="2">
        <f>COUNTIF(B$636:B$947,"&gt;=210")-COUNTIF(B$636:B$947,"&gt;220")</f>
        <v>1</v>
      </c>
    </row>
    <row r="657" spans="1:6" x14ac:dyDescent="0.25">
      <c r="A657">
        <v>9</v>
      </c>
      <c r="B657" s="1">
        <v>135</v>
      </c>
      <c r="C657">
        <v>18</v>
      </c>
    </row>
    <row r="658" spans="1:6" x14ac:dyDescent="0.25">
      <c r="A658">
        <v>9</v>
      </c>
      <c r="B658" s="1">
        <v>133.5</v>
      </c>
      <c r="C658">
        <v>19</v>
      </c>
      <c r="E658" t="s">
        <v>24</v>
      </c>
      <c r="F658">
        <f>COUNTIF(A636:A947,"9")</f>
        <v>312</v>
      </c>
    </row>
    <row r="659" spans="1:6" x14ac:dyDescent="0.25">
      <c r="A659">
        <v>9</v>
      </c>
      <c r="B659" s="1">
        <v>132</v>
      </c>
      <c r="C659">
        <v>20</v>
      </c>
      <c r="E659" t="s">
        <v>25</v>
      </c>
      <c r="F659" s="4">
        <f>AVERAGE(B636:B947)</f>
        <v>85.182692307692307</v>
      </c>
    </row>
    <row r="660" spans="1:6" x14ac:dyDescent="0.25">
      <c r="A660">
        <v>9</v>
      </c>
      <c r="B660" s="1">
        <v>132</v>
      </c>
      <c r="C660">
        <v>20</v>
      </c>
    </row>
    <row r="661" spans="1:6" x14ac:dyDescent="0.25">
      <c r="A661">
        <v>9</v>
      </c>
      <c r="B661" s="1">
        <v>132</v>
      </c>
      <c r="C661">
        <v>20</v>
      </c>
    </row>
    <row r="662" spans="1:6" x14ac:dyDescent="0.25">
      <c r="A662">
        <v>9</v>
      </c>
      <c r="B662" s="1">
        <v>130.5</v>
      </c>
      <c r="C662">
        <v>21</v>
      </c>
    </row>
    <row r="663" spans="1:6" x14ac:dyDescent="0.25">
      <c r="A663">
        <v>9</v>
      </c>
      <c r="B663" s="1">
        <v>130.5</v>
      </c>
      <c r="C663">
        <v>21</v>
      </c>
    </row>
    <row r="664" spans="1:6" x14ac:dyDescent="0.25">
      <c r="A664">
        <v>9</v>
      </c>
      <c r="B664" s="1">
        <v>127.5</v>
      </c>
      <c r="C664">
        <v>22</v>
      </c>
    </row>
    <row r="665" spans="1:6" x14ac:dyDescent="0.25">
      <c r="A665">
        <v>9</v>
      </c>
      <c r="B665" s="1">
        <v>126</v>
      </c>
      <c r="C665">
        <v>23</v>
      </c>
    </row>
    <row r="666" spans="1:6" x14ac:dyDescent="0.25">
      <c r="A666">
        <v>9</v>
      </c>
      <c r="B666" s="1">
        <v>124.5</v>
      </c>
      <c r="C666">
        <v>24</v>
      </c>
    </row>
    <row r="667" spans="1:6" x14ac:dyDescent="0.25">
      <c r="A667">
        <v>9</v>
      </c>
      <c r="B667" s="1">
        <v>124.5</v>
      </c>
      <c r="C667">
        <v>24</v>
      </c>
    </row>
    <row r="668" spans="1:6" x14ac:dyDescent="0.25">
      <c r="A668">
        <v>9</v>
      </c>
      <c r="B668" s="1">
        <v>124.5</v>
      </c>
      <c r="C668">
        <v>24</v>
      </c>
    </row>
    <row r="669" spans="1:6" x14ac:dyDescent="0.25">
      <c r="A669">
        <v>9</v>
      </c>
      <c r="B669" s="1">
        <v>123</v>
      </c>
      <c r="C669">
        <v>25</v>
      </c>
    </row>
    <row r="670" spans="1:6" x14ac:dyDescent="0.25">
      <c r="A670">
        <v>9</v>
      </c>
      <c r="B670" s="1">
        <v>121.5</v>
      </c>
      <c r="C670">
        <v>26</v>
      </c>
    </row>
    <row r="671" spans="1:6" x14ac:dyDescent="0.25">
      <c r="A671">
        <v>9</v>
      </c>
      <c r="B671" s="1">
        <v>120</v>
      </c>
      <c r="C671">
        <v>27</v>
      </c>
    </row>
    <row r="672" spans="1:6" x14ac:dyDescent="0.25">
      <c r="A672">
        <v>9</v>
      </c>
      <c r="B672" s="1">
        <v>120</v>
      </c>
      <c r="C672">
        <v>27</v>
      </c>
    </row>
    <row r="673" spans="1:3" x14ac:dyDescent="0.25">
      <c r="A673">
        <v>9</v>
      </c>
      <c r="B673" s="1">
        <v>118.5</v>
      </c>
      <c r="C673">
        <v>28</v>
      </c>
    </row>
    <row r="674" spans="1:3" x14ac:dyDescent="0.25">
      <c r="A674">
        <v>9</v>
      </c>
      <c r="B674" s="1">
        <v>118.5</v>
      </c>
      <c r="C674">
        <v>28</v>
      </c>
    </row>
    <row r="675" spans="1:3" x14ac:dyDescent="0.25">
      <c r="A675">
        <v>9</v>
      </c>
      <c r="B675" s="1">
        <v>118.5</v>
      </c>
      <c r="C675">
        <v>28</v>
      </c>
    </row>
    <row r="676" spans="1:3" x14ac:dyDescent="0.25">
      <c r="A676">
        <v>9</v>
      </c>
      <c r="B676" s="1">
        <v>118.5</v>
      </c>
      <c r="C676">
        <v>28</v>
      </c>
    </row>
    <row r="677" spans="1:3" x14ac:dyDescent="0.25">
      <c r="A677">
        <v>9</v>
      </c>
      <c r="B677" s="1">
        <v>117</v>
      </c>
      <c r="C677">
        <v>29</v>
      </c>
    </row>
    <row r="678" spans="1:3" x14ac:dyDescent="0.25">
      <c r="A678">
        <v>9</v>
      </c>
      <c r="B678" s="1">
        <v>114</v>
      </c>
      <c r="C678">
        <v>30</v>
      </c>
    </row>
    <row r="679" spans="1:3" x14ac:dyDescent="0.25">
      <c r="A679">
        <v>9</v>
      </c>
      <c r="B679" s="1">
        <v>114</v>
      </c>
      <c r="C679">
        <v>30</v>
      </c>
    </row>
    <row r="680" spans="1:3" x14ac:dyDescent="0.25">
      <c r="A680">
        <v>9</v>
      </c>
      <c r="B680" s="1">
        <v>112.5</v>
      </c>
      <c r="C680">
        <v>31</v>
      </c>
    </row>
    <row r="681" spans="1:3" x14ac:dyDescent="0.25">
      <c r="A681">
        <v>9</v>
      </c>
      <c r="B681" s="1">
        <v>112.5</v>
      </c>
      <c r="C681">
        <v>31</v>
      </c>
    </row>
    <row r="682" spans="1:3" x14ac:dyDescent="0.25">
      <c r="A682">
        <v>9</v>
      </c>
      <c r="B682" s="1">
        <v>112.5</v>
      </c>
      <c r="C682">
        <v>31</v>
      </c>
    </row>
    <row r="683" spans="1:3" x14ac:dyDescent="0.25">
      <c r="A683">
        <v>9</v>
      </c>
      <c r="B683" s="1">
        <v>112.5</v>
      </c>
      <c r="C683">
        <v>31</v>
      </c>
    </row>
    <row r="684" spans="1:3" x14ac:dyDescent="0.25">
      <c r="A684">
        <v>9</v>
      </c>
      <c r="B684" s="1">
        <v>112.5</v>
      </c>
      <c r="C684">
        <v>31</v>
      </c>
    </row>
    <row r="685" spans="1:3" x14ac:dyDescent="0.25">
      <c r="A685">
        <v>9</v>
      </c>
      <c r="B685" s="1">
        <v>111</v>
      </c>
      <c r="C685">
        <v>32</v>
      </c>
    </row>
    <row r="686" spans="1:3" x14ac:dyDescent="0.25">
      <c r="A686">
        <v>9</v>
      </c>
      <c r="B686" s="1">
        <v>111</v>
      </c>
      <c r="C686">
        <v>32</v>
      </c>
    </row>
    <row r="687" spans="1:3" x14ac:dyDescent="0.25">
      <c r="A687">
        <v>9</v>
      </c>
      <c r="B687" s="1">
        <v>111</v>
      </c>
      <c r="C687">
        <v>32</v>
      </c>
    </row>
    <row r="688" spans="1:3" x14ac:dyDescent="0.25">
      <c r="A688">
        <v>9</v>
      </c>
      <c r="B688" s="1">
        <v>109.5</v>
      </c>
      <c r="C688">
        <v>33</v>
      </c>
    </row>
    <row r="689" spans="1:3" x14ac:dyDescent="0.25">
      <c r="A689">
        <v>9</v>
      </c>
      <c r="B689" s="1">
        <v>109.5</v>
      </c>
      <c r="C689">
        <v>33</v>
      </c>
    </row>
    <row r="690" spans="1:3" x14ac:dyDescent="0.25">
      <c r="A690">
        <v>9</v>
      </c>
      <c r="B690" s="1">
        <v>109.5</v>
      </c>
      <c r="C690">
        <v>33</v>
      </c>
    </row>
    <row r="691" spans="1:3" x14ac:dyDescent="0.25">
      <c r="A691">
        <v>9</v>
      </c>
      <c r="B691" s="1">
        <v>109.5</v>
      </c>
      <c r="C691">
        <v>33</v>
      </c>
    </row>
    <row r="692" spans="1:3" x14ac:dyDescent="0.25">
      <c r="A692">
        <v>9</v>
      </c>
      <c r="B692" s="1">
        <v>109.5</v>
      </c>
      <c r="C692">
        <v>33</v>
      </c>
    </row>
    <row r="693" spans="1:3" x14ac:dyDescent="0.25">
      <c r="A693">
        <v>9</v>
      </c>
      <c r="B693" s="1">
        <v>109.5</v>
      </c>
      <c r="C693">
        <v>33</v>
      </c>
    </row>
    <row r="694" spans="1:3" x14ac:dyDescent="0.25">
      <c r="A694">
        <v>9</v>
      </c>
      <c r="B694" s="1">
        <v>109.5</v>
      </c>
      <c r="C694">
        <v>33</v>
      </c>
    </row>
    <row r="695" spans="1:3" x14ac:dyDescent="0.25">
      <c r="A695">
        <v>9</v>
      </c>
      <c r="B695" s="1">
        <v>106.5</v>
      </c>
      <c r="C695">
        <v>34</v>
      </c>
    </row>
    <row r="696" spans="1:3" x14ac:dyDescent="0.25">
      <c r="A696">
        <v>9</v>
      </c>
      <c r="B696" s="1">
        <v>106.5</v>
      </c>
      <c r="C696">
        <v>34</v>
      </c>
    </row>
    <row r="697" spans="1:3" x14ac:dyDescent="0.25">
      <c r="A697">
        <v>9</v>
      </c>
      <c r="B697" s="1">
        <v>106.5</v>
      </c>
      <c r="C697">
        <v>34</v>
      </c>
    </row>
    <row r="698" spans="1:3" x14ac:dyDescent="0.25">
      <c r="A698">
        <v>9</v>
      </c>
      <c r="B698" s="1">
        <v>106.5</v>
      </c>
      <c r="C698">
        <v>34</v>
      </c>
    </row>
    <row r="699" spans="1:3" x14ac:dyDescent="0.25">
      <c r="A699">
        <v>9</v>
      </c>
      <c r="B699" s="1">
        <v>106.5</v>
      </c>
      <c r="C699">
        <v>34</v>
      </c>
    </row>
    <row r="700" spans="1:3" x14ac:dyDescent="0.25">
      <c r="A700">
        <v>9</v>
      </c>
      <c r="B700" s="1">
        <v>106.5</v>
      </c>
      <c r="C700">
        <v>34</v>
      </c>
    </row>
    <row r="701" spans="1:3" x14ac:dyDescent="0.25">
      <c r="A701">
        <v>9</v>
      </c>
      <c r="B701" s="1">
        <v>105</v>
      </c>
      <c r="C701">
        <v>35</v>
      </c>
    </row>
    <row r="702" spans="1:3" x14ac:dyDescent="0.25">
      <c r="A702">
        <v>9</v>
      </c>
      <c r="B702" s="1">
        <v>105</v>
      </c>
      <c r="C702">
        <v>35</v>
      </c>
    </row>
    <row r="703" spans="1:3" x14ac:dyDescent="0.25">
      <c r="A703">
        <v>9</v>
      </c>
      <c r="B703" s="1">
        <v>103.5</v>
      </c>
      <c r="C703">
        <v>36</v>
      </c>
    </row>
    <row r="704" spans="1:3" x14ac:dyDescent="0.25">
      <c r="A704">
        <v>9</v>
      </c>
      <c r="B704" s="1">
        <v>103.5</v>
      </c>
      <c r="C704">
        <v>36</v>
      </c>
    </row>
    <row r="705" spans="1:3" x14ac:dyDescent="0.25">
      <c r="A705">
        <v>9</v>
      </c>
      <c r="B705" s="1">
        <v>103.5</v>
      </c>
      <c r="C705">
        <v>36</v>
      </c>
    </row>
    <row r="706" spans="1:3" x14ac:dyDescent="0.25">
      <c r="A706">
        <v>9</v>
      </c>
      <c r="B706" s="1">
        <v>103.5</v>
      </c>
      <c r="C706">
        <v>36</v>
      </c>
    </row>
    <row r="707" spans="1:3" x14ac:dyDescent="0.25">
      <c r="A707">
        <v>9</v>
      </c>
      <c r="B707" s="1">
        <v>103.5</v>
      </c>
      <c r="C707">
        <v>36</v>
      </c>
    </row>
    <row r="708" spans="1:3" x14ac:dyDescent="0.25">
      <c r="A708">
        <v>9</v>
      </c>
      <c r="B708" s="1">
        <v>103.5</v>
      </c>
      <c r="C708">
        <v>36</v>
      </c>
    </row>
    <row r="709" spans="1:3" x14ac:dyDescent="0.25">
      <c r="A709">
        <v>9</v>
      </c>
      <c r="B709" s="1">
        <v>103.5</v>
      </c>
      <c r="C709">
        <v>36</v>
      </c>
    </row>
    <row r="710" spans="1:3" x14ac:dyDescent="0.25">
      <c r="A710">
        <v>9</v>
      </c>
      <c r="B710" s="1">
        <v>103.5</v>
      </c>
      <c r="C710">
        <v>36</v>
      </c>
    </row>
    <row r="711" spans="1:3" x14ac:dyDescent="0.25">
      <c r="A711">
        <v>9</v>
      </c>
      <c r="B711" s="1">
        <v>103.5</v>
      </c>
      <c r="C711">
        <v>36</v>
      </c>
    </row>
    <row r="712" spans="1:3" x14ac:dyDescent="0.25">
      <c r="A712">
        <v>9</v>
      </c>
      <c r="B712" s="1">
        <v>103.5</v>
      </c>
      <c r="C712">
        <v>36</v>
      </c>
    </row>
    <row r="713" spans="1:3" x14ac:dyDescent="0.25">
      <c r="A713">
        <v>9</v>
      </c>
      <c r="B713" s="1">
        <v>102</v>
      </c>
      <c r="C713">
        <v>37</v>
      </c>
    </row>
    <row r="714" spans="1:3" x14ac:dyDescent="0.25">
      <c r="A714">
        <v>9</v>
      </c>
      <c r="B714" s="1">
        <v>102</v>
      </c>
      <c r="C714">
        <v>37</v>
      </c>
    </row>
    <row r="715" spans="1:3" x14ac:dyDescent="0.25">
      <c r="A715">
        <v>9</v>
      </c>
      <c r="B715" s="1">
        <v>102</v>
      </c>
      <c r="C715">
        <v>37</v>
      </c>
    </row>
    <row r="716" spans="1:3" x14ac:dyDescent="0.25">
      <c r="A716">
        <v>9</v>
      </c>
      <c r="B716" s="1">
        <v>102</v>
      </c>
      <c r="C716">
        <v>37</v>
      </c>
    </row>
    <row r="717" spans="1:3" x14ac:dyDescent="0.25">
      <c r="A717">
        <v>9</v>
      </c>
      <c r="B717" s="1">
        <v>100.5</v>
      </c>
      <c r="C717">
        <v>38</v>
      </c>
    </row>
    <row r="718" spans="1:3" x14ac:dyDescent="0.25">
      <c r="A718">
        <v>9</v>
      </c>
      <c r="B718" s="1">
        <v>100.5</v>
      </c>
      <c r="C718">
        <v>38</v>
      </c>
    </row>
    <row r="719" spans="1:3" x14ac:dyDescent="0.25">
      <c r="A719">
        <v>9</v>
      </c>
      <c r="B719" s="1">
        <v>100.5</v>
      </c>
      <c r="C719">
        <v>38</v>
      </c>
    </row>
    <row r="720" spans="1:3" x14ac:dyDescent="0.25">
      <c r="A720">
        <v>9</v>
      </c>
      <c r="B720" s="1">
        <v>100.5</v>
      </c>
      <c r="C720">
        <v>38</v>
      </c>
    </row>
    <row r="721" spans="1:3" x14ac:dyDescent="0.25">
      <c r="A721">
        <v>9</v>
      </c>
      <c r="B721" s="1">
        <v>99</v>
      </c>
      <c r="C721">
        <v>39</v>
      </c>
    </row>
    <row r="722" spans="1:3" x14ac:dyDescent="0.25">
      <c r="A722">
        <v>9</v>
      </c>
      <c r="B722" s="1">
        <v>99</v>
      </c>
      <c r="C722">
        <v>39</v>
      </c>
    </row>
    <row r="723" spans="1:3" x14ac:dyDescent="0.25">
      <c r="A723">
        <v>9</v>
      </c>
      <c r="B723" s="1">
        <v>99</v>
      </c>
      <c r="C723">
        <v>39</v>
      </c>
    </row>
    <row r="724" spans="1:3" x14ac:dyDescent="0.25">
      <c r="A724">
        <v>9</v>
      </c>
      <c r="B724" s="1">
        <v>99</v>
      </c>
      <c r="C724">
        <v>39</v>
      </c>
    </row>
    <row r="725" spans="1:3" x14ac:dyDescent="0.25">
      <c r="A725">
        <v>9</v>
      </c>
      <c r="B725" s="1">
        <v>99</v>
      </c>
      <c r="C725">
        <v>39</v>
      </c>
    </row>
    <row r="726" spans="1:3" x14ac:dyDescent="0.25">
      <c r="A726">
        <v>9</v>
      </c>
      <c r="B726" s="1">
        <v>97.5</v>
      </c>
      <c r="C726">
        <v>40</v>
      </c>
    </row>
    <row r="727" spans="1:3" x14ac:dyDescent="0.25">
      <c r="A727">
        <v>9</v>
      </c>
      <c r="B727" s="1">
        <v>97.5</v>
      </c>
      <c r="C727">
        <v>40</v>
      </c>
    </row>
    <row r="728" spans="1:3" x14ac:dyDescent="0.25">
      <c r="A728">
        <v>9</v>
      </c>
      <c r="B728" s="1">
        <v>97.5</v>
      </c>
      <c r="C728">
        <v>40</v>
      </c>
    </row>
    <row r="729" spans="1:3" x14ac:dyDescent="0.25">
      <c r="A729">
        <v>9</v>
      </c>
      <c r="B729" s="1">
        <v>97.5</v>
      </c>
      <c r="C729">
        <v>40</v>
      </c>
    </row>
    <row r="730" spans="1:3" x14ac:dyDescent="0.25">
      <c r="A730">
        <v>9</v>
      </c>
      <c r="B730" s="1">
        <v>96</v>
      </c>
      <c r="C730">
        <v>41</v>
      </c>
    </row>
    <row r="731" spans="1:3" x14ac:dyDescent="0.25">
      <c r="A731">
        <v>9</v>
      </c>
      <c r="B731" s="1">
        <v>96</v>
      </c>
      <c r="C731">
        <v>41</v>
      </c>
    </row>
    <row r="732" spans="1:3" x14ac:dyDescent="0.25">
      <c r="A732">
        <v>9</v>
      </c>
      <c r="B732" s="1">
        <v>94.5</v>
      </c>
      <c r="C732">
        <v>42</v>
      </c>
    </row>
    <row r="733" spans="1:3" x14ac:dyDescent="0.25">
      <c r="A733">
        <v>9</v>
      </c>
      <c r="B733" s="1">
        <v>94.5</v>
      </c>
      <c r="C733">
        <v>42</v>
      </c>
    </row>
    <row r="734" spans="1:3" x14ac:dyDescent="0.25">
      <c r="A734">
        <v>9</v>
      </c>
      <c r="B734" s="1">
        <v>94.5</v>
      </c>
      <c r="C734">
        <v>42</v>
      </c>
    </row>
    <row r="735" spans="1:3" x14ac:dyDescent="0.25">
      <c r="A735">
        <v>9</v>
      </c>
      <c r="B735" s="1">
        <v>93</v>
      </c>
      <c r="C735">
        <v>43</v>
      </c>
    </row>
    <row r="736" spans="1:3" x14ac:dyDescent="0.25">
      <c r="A736">
        <v>9</v>
      </c>
      <c r="B736" s="1">
        <v>93</v>
      </c>
      <c r="C736">
        <v>43</v>
      </c>
    </row>
    <row r="737" spans="1:3" x14ac:dyDescent="0.25">
      <c r="A737">
        <v>9</v>
      </c>
      <c r="B737" s="1">
        <v>93</v>
      </c>
      <c r="C737">
        <v>43</v>
      </c>
    </row>
    <row r="738" spans="1:3" x14ac:dyDescent="0.25">
      <c r="A738">
        <v>9</v>
      </c>
      <c r="B738" s="1">
        <v>93</v>
      </c>
      <c r="C738">
        <v>43</v>
      </c>
    </row>
    <row r="739" spans="1:3" x14ac:dyDescent="0.25">
      <c r="A739">
        <v>9</v>
      </c>
      <c r="B739" s="1">
        <v>91.5</v>
      </c>
      <c r="C739">
        <v>44</v>
      </c>
    </row>
    <row r="740" spans="1:3" x14ac:dyDescent="0.25">
      <c r="A740">
        <v>9</v>
      </c>
      <c r="B740" s="1">
        <v>91.5</v>
      </c>
      <c r="C740">
        <v>44</v>
      </c>
    </row>
    <row r="741" spans="1:3" x14ac:dyDescent="0.25">
      <c r="A741">
        <v>9</v>
      </c>
      <c r="B741" s="1">
        <v>90</v>
      </c>
      <c r="C741">
        <v>45</v>
      </c>
    </row>
    <row r="742" spans="1:3" x14ac:dyDescent="0.25">
      <c r="A742">
        <v>9</v>
      </c>
      <c r="B742" s="1">
        <v>90</v>
      </c>
      <c r="C742">
        <v>45</v>
      </c>
    </row>
    <row r="743" spans="1:3" x14ac:dyDescent="0.25">
      <c r="A743">
        <v>9</v>
      </c>
      <c r="B743" s="1">
        <v>90</v>
      </c>
      <c r="C743">
        <v>45</v>
      </c>
    </row>
    <row r="744" spans="1:3" x14ac:dyDescent="0.25">
      <c r="A744">
        <v>9</v>
      </c>
      <c r="B744" s="1">
        <v>90</v>
      </c>
      <c r="C744">
        <v>45</v>
      </c>
    </row>
    <row r="745" spans="1:3" x14ac:dyDescent="0.25">
      <c r="A745">
        <v>9</v>
      </c>
      <c r="B745" s="1">
        <v>90</v>
      </c>
      <c r="C745">
        <v>45</v>
      </c>
    </row>
    <row r="746" spans="1:3" x14ac:dyDescent="0.25">
      <c r="A746">
        <v>9</v>
      </c>
      <c r="B746" s="1">
        <v>90</v>
      </c>
      <c r="C746">
        <v>45</v>
      </c>
    </row>
    <row r="747" spans="1:3" x14ac:dyDescent="0.25">
      <c r="A747">
        <v>9</v>
      </c>
      <c r="B747" s="1">
        <v>90</v>
      </c>
      <c r="C747">
        <v>45</v>
      </c>
    </row>
    <row r="748" spans="1:3" x14ac:dyDescent="0.25">
      <c r="A748">
        <v>9</v>
      </c>
      <c r="B748" s="1">
        <v>90</v>
      </c>
      <c r="C748">
        <v>45</v>
      </c>
    </row>
    <row r="749" spans="1:3" x14ac:dyDescent="0.25">
      <c r="A749">
        <v>9</v>
      </c>
      <c r="B749" s="1">
        <v>90</v>
      </c>
      <c r="C749">
        <v>45</v>
      </c>
    </row>
    <row r="750" spans="1:3" x14ac:dyDescent="0.25">
      <c r="A750">
        <v>9</v>
      </c>
      <c r="B750" s="1">
        <v>90</v>
      </c>
      <c r="C750">
        <v>45</v>
      </c>
    </row>
    <row r="751" spans="1:3" x14ac:dyDescent="0.25">
      <c r="A751">
        <v>9</v>
      </c>
      <c r="B751" s="1">
        <v>90</v>
      </c>
      <c r="C751">
        <v>45</v>
      </c>
    </row>
    <row r="752" spans="1:3" x14ac:dyDescent="0.25">
      <c r="A752">
        <v>9</v>
      </c>
      <c r="B752" s="1">
        <v>88.5</v>
      </c>
      <c r="C752">
        <v>46</v>
      </c>
    </row>
    <row r="753" spans="1:3" x14ac:dyDescent="0.25">
      <c r="A753">
        <v>9</v>
      </c>
      <c r="B753" s="1">
        <v>88.5</v>
      </c>
      <c r="C753">
        <v>46</v>
      </c>
    </row>
    <row r="754" spans="1:3" x14ac:dyDescent="0.25">
      <c r="A754">
        <v>9</v>
      </c>
      <c r="B754" s="1">
        <v>88.5</v>
      </c>
      <c r="C754">
        <v>46</v>
      </c>
    </row>
    <row r="755" spans="1:3" x14ac:dyDescent="0.25">
      <c r="A755">
        <v>9</v>
      </c>
      <c r="B755" s="1">
        <v>88.5</v>
      </c>
      <c r="C755">
        <v>46</v>
      </c>
    </row>
    <row r="756" spans="1:3" x14ac:dyDescent="0.25">
      <c r="A756">
        <v>9</v>
      </c>
      <c r="B756" s="1">
        <v>88.5</v>
      </c>
      <c r="C756">
        <v>46</v>
      </c>
    </row>
    <row r="757" spans="1:3" x14ac:dyDescent="0.25">
      <c r="A757">
        <v>9</v>
      </c>
      <c r="B757" s="1">
        <v>87</v>
      </c>
      <c r="C757">
        <v>47</v>
      </c>
    </row>
    <row r="758" spans="1:3" x14ac:dyDescent="0.25">
      <c r="A758">
        <v>9</v>
      </c>
      <c r="B758" s="1">
        <v>87</v>
      </c>
      <c r="C758">
        <v>47</v>
      </c>
    </row>
    <row r="759" spans="1:3" x14ac:dyDescent="0.25">
      <c r="A759">
        <v>9</v>
      </c>
      <c r="B759" s="1">
        <v>87</v>
      </c>
      <c r="C759">
        <v>47</v>
      </c>
    </row>
    <row r="760" spans="1:3" x14ac:dyDescent="0.25">
      <c r="A760">
        <v>9</v>
      </c>
      <c r="B760" s="1">
        <v>87</v>
      </c>
      <c r="C760">
        <v>47</v>
      </c>
    </row>
    <row r="761" spans="1:3" x14ac:dyDescent="0.25">
      <c r="A761">
        <v>9</v>
      </c>
      <c r="B761" s="1">
        <v>87</v>
      </c>
      <c r="C761">
        <v>47</v>
      </c>
    </row>
    <row r="762" spans="1:3" x14ac:dyDescent="0.25">
      <c r="A762">
        <v>9</v>
      </c>
      <c r="B762" s="1">
        <v>85.5</v>
      </c>
      <c r="C762">
        <v>48</v>
      </c>
    </row>
    <row r="763" spans="1:3" x14ac:dyDescent="0.25">
      <c r="A763">
        <v>9</v>
      </c>
      <c r="B763" s="1">
        <v>85.5</v>
      </c>
      <c r="C763">
        <v>48</v>
      </c>
    </row>
    <row r="764" spans="1:3" x14ac:dyDescent="0.25">
      <c r="A764">
        <v>9</v>
      </c>
      <c r="B764" s="1">
        <v>85.5</v>
      </c>
      <c r="C764">
        <v>48</v>
      </c>
    </row>
    <row r="765" spans="1:3" x14ac:dyDescent="0.25">
      <c r="A765">
        <v>9</v>
      </c>
      <c r="B765" s="1">
        <v>85.5</v>
      </c>
      <c r="C765">
        <v>48</v>
      </c>
    </row>
    <row r="766" spans="1:3" x14ac:dyDescent="0.25">
      <c r="A766">
        <v>9</v>
      </c>
      <c r="B766" s="1">
        <v>85.5</v>
      </c>
      <c r="C766">
        <v>48</v>
      </c>
    </row>
    <row r="767" spans="1:3" x14ac:dyDescent="0.25">
      <c r="A767">
        <v>9</v>
      </c>
      <c r="B767" s="1">
        <v>85.5</v>
      </c>
      <c r="C767">
        <v>48</v>
      </c>
    </row>
    <row r="768" spans="1:3" x14ac:dyDescent="0.25">
      <c r="A768">
        <v>9</v>
      </c>
      <c r="B768" s="1">
        <v>84</v>
      </c>
      <c r="C768">
        <v>49</v>
      </c>
    </row>
    <row r="769" spans="1:3" x14ac:dyDescent="0.25">
      <c r="A769">
        <v>9</v>
      </c>
      <c r="B769" s="1">
        <v>84</v>
      </c>
      <c r="C769">
        <v>49</v>
      </c>
    </row>
    <row r="770" spans="1:3" x14ac:dyDescent="0.25">
      <c r="A770">
        <v>9</v>
      </c>
      <c r="B770" s="1">
        <v>84</v>
      </c>
      <c r="C770">
        <v>49</v>
      </c>
    </row>
    <row r="771" spans="1:3" x14ac:dyDescent="0.25">
      <c r="A771">
        <v>9</v>
      </c>
      <c r="B771" s="1">
        <v>84</v>
      </c>
      <c r="C771">
        <v>49</v>
      </c>
    </row>
    <row r="772" spans="1:3" x14ac:dyDescent="0.25">
      <c r="A772">
        <v>9</v>
      </c>
      <c r="B772" s="1">
        <v>84</v>
      </c>
      <c r="C772">
        <v>49</v>
      </c>
    </row>
    <row r="773" spans="1:3" x14ac:dyDescent="0.25">
      <c r="A773">
        <v>9</v>
      </c>
      <c r="B773" s="1">
        <v>84</v>
      </c>
      <c r="C773">
        <v>49</v>
      </c>
    </row>
    <row r="774" spans="1:3" x14ac:dyDescent="0.25">
      <c r="A774">
        <v>9</v>
      </c>
      <c r="B774" s="1">
        <v>84</v>
      </c>
      <c r="C774">
        <v>49</v>
      </c>
    </row>
    <row r="775" spans="1:3" x14ac:dyDescent="0.25">
      <c r="A775">
        <v>9</v>
      </c>
      <c r="B775" s="1">
        <v>82.5</v>
      </c>
      <c r="C775">
        <v>50</v>
      </c>
    </row>
    <row r="776" spans="1:3" x14ac:dyDescent="0.25">
      <c r="A776">
        <v>9</v>
      </c>
      <c r="B776" s="1">
        <v>82.5</v>
      </c>
      <c r="C776">
        <v>50</v>
      </c>
    </row>
    <row r="777" spans="1:3" x14ac:dyDescent="0.25">
      <c r="A777">
        <v>9</v>
      </c>
      <c r="B777" s="1">
        <v>82.5</v>
      </c>
      <c r="C777">
        <v>50</v>
      </c>
    </row>
    <row r="778" spans="1:3" x14ac:dyDescent="0.25">
      <c r="A778">
        <v>9</v>
      </c>
      <c r="B778" s="1">
        <v>82.5</v>
      </c>
      <c r="C778">
        <v>50</v>
      </c>
    </row>
    <row r="779" spans="1:3" x14ac:dyDescent="0.25">
      <c r="A779">
        <v>9</v>
      </c>
      <c r="B779" s="1">
        <v>82.5</v>
      </c>
      <c r="C779">
        <v>50</v>
      </c>
    </row>
    <row r="780" spans="1:3" x14ac:dyDescent="0.25">
      <c r="A780">
        <v>9</v>
      </c>
      <c r="B780" s="1">
        <v>82.5</v>
      </c>
      <c r="C780">
        <v>50</v>
      </c>
    </row>
    <row r="781" spans="1:3" x14ac:dyDescent="0.25">
      <c r="A781">
        <v>9</v>
      </c>
      <c r="B781" s="1">
        <v>82.5</v>
      </c>
      <c r="C781">
        <v>50</v>
      </c>
    </row>
    <row r="782" spans="1:3" x14ac:dyDescent="0.25">
      <c r="A782">
        <v>9</v>
      </c>
      <c r="B782" s="1">
        <v>81</v>
      </c>
      <c r="C782">
        <v>51</v>
      </c>
    </row>
    <row r="783" spans="1:3" x14ac:dyDescent="0.25">
      <c r="A783">
        <v>9</v>
      </c>
      <c r="B783" s="1">
        <v>81</v>
      </c>
      <c r="C783">
        <v>51</v>
      </c>
    </row>
    <row r="784" spans="1:3" x14ac:dyDescent="0.25">
      <c r="A784">
        <v>9</v>
      </c>
      <c r="B784" s="1">
        <v>81</v>
      </c>
      <c r="C784">
        <v>51</v>
      </c>
    </row>
    <row r="785" spans="1:3" x14ac:dyDescent="0.25">
      <c r="A785">
        <v>9</v>
      </c>
      <c r="B785" s="1">
        <v>81</v>
      </c>
      <c r="C785">
        <v>51</v>
      </c>
    </row>
    <row r="786" spans="1:3" x14ac:dyDescent="0.25">
      <c r="A786">
        <v>9</v>
      </c>
      <c r="B786" s="1">
        <v>81</v>
      </c>
      <c r="C786">
        <v>51</v>
      </c>
    </row>
    <row r="787" spans="1:3" x14ac:dyDescent="0.25">
      <c r="A787">
        <v>9</v>
      </c>
      <c r="B787" s="1">
        <v>79.5</v>
      </c>
      <c r="C787">
        <v>52</v>
      </c>
    </row>
    <row r="788" spans="1:3" x14ac:dyDescent="0.25">
      <c r="A788">
        <v>9</v>
      </c>
      <c r="B788" s="1">
        <v>79.5</v>
      </c>
      <c r="C788">
        <v>52</v>
      </c>
    </row>
    <row r="789" spans="1:3" x14ac:dyDescent="0.25">
      <c r="A789">
        <v>9</v>
      </c>
      <c r="B789" s="1">
        <v>79.5</v>
      </c>
      <c r="C789">
        <v>52</v>
      </c>
    </row>
    <row r="790" spans="1:3" x14ac:dyDescent="0.25">
      <c r="A790">
        <v>9</v>
      </c>
      <c r="B790" s="1">
        <v>79.5</v>
      </c>
      <c r="C790">
        <v>52</v>
      </c>
    </row>
    <row r="791" spans="1:3" x14ac:dyDescent="0.25">
      <c r="A791">
        <v>9</v>
      </c>
      <c r="B791" s="1">
        <v>78</v>
      </c>
      <c r="C791">
        <v>53</v>
      </c>
    </row>
    <row r="792" spans="1:3" x14ac:dyDescent="0.25">
      <c r="A792">
        <v>9</v>
      </c>
      <c r="B792" s="1">
        <v>78</v>
      </c>
      <c r="C792">
        <v>53</v>
      </c>
    </row>
    <row r="793" spans="1:3" x14ac:dyDescent="0.25">
      <c r="A793">
        <v>9</v>
      </c>
      <c r="B793" s="1">
        <v>78</v>
      </c>
      <c r="C793">
        <v>53</v>
      </c>
    </row>
    <row r="794" spans="1:3" x14ac:dyDescent="0.25">
      <c r="A794">
        <v>9</v>
      </c>
      <c r="B794" s="1">
        <v>78</v>
      </c>
      <c r="C794">
        <v>53</v>
      </c>
    </row>
    <row r="795" spans="1:3" x14ac:dyDescent="0.25">
      <c r="A795">
        <v>9</v>
      </c>
      <c r="B795" s="1">
        <v>78</v>
      </c>
      <c r="C795">
        <v>53</v>
      </c>
    </row>
    <row r="796" spans="1:3" x14ac:dyDescent="0.25">
      <c r="A796">
        <v>9</v>
      </c>
      <c r="B796" s="1">
        <v>78</v>
      </c>
      <c r="C796">
        <v>53</v>
      </c>
    </row>
    <row r="797" spans="1:3" x14ac:dyDescent="0.25">
      <c r="A797">
        <v>9</v>
      </c>
      <c r="B797" s="1">
        <v>78</v>
      </c>
      <c r="C797">
        <v>53</v>
      </c>
    </row>
    <row r="798" spans="1:3" x14ac:dyDescent="0.25">
      <c r="A798">
        <v>9</v>
      </c>
      <c r="B798" s="1">
        <v>78</v>
      </c>
      <c r="C798">
        <v>53</v>
      </c>
    </row>
    <row r="799" spans="1:3" x14ac:dyDescent="0.25">
      <c r="A799">
        <v>9</v>
      </c>
      <c r="B799" s="1">
        <v>78</v>
      </c>
      <c r="C799">
        <v>53</v>
      </c>
    </row>
    <row r="800" spans="1:3" x14ac:dyDescent="0.25">
      <c r="A800">
        <v>9</v>
      </c>
      <c r="B800" s="1">
        <v>76.5</v>
      </c>
      <c r="C800">
        <v>54</v>
      </c>
    </row>
    <row r="801" spans="1:3" x14ac:dyDescent="0.25">
      <c r="A801">
        <v>9</v>
      </c>
      <c r="B801" s="1">
        <v>76.5</v>
      </c>
      <c r="C801">
        <v>54</v>
      </c>
    </row>
    <row r="802" spans="1:3" x14ac:dyDescent="0.25">
      <c r="A802">
        <v>9</v>
      </c>
      <c r="B802" s="1">
        <v>76.5</v>
      </c>
      <c r="C802">
        <v>54</v>
      </c>
    </row>
    <row r="803" spans="1:3" x14ac:dyDescent="0.25">
      <c r="A803">
        <v>9</v>
      </c>
      <c r="B803" s="1">
        <v>76.5</v>
      </c>
      <c r="C803">
        <v>54</v>
      </c>
    </row>
    <row r="804" spans="1:3" x14ac:dyDescent="0.25">
      <c r="A804">
        <v>9</v>
      </c>
      <c r="B804" s="1">
        <v>76.5</v>
      </c>
      <c r="C804">
        <v>54</v>
      </c>
    </row>
    <row r="805" spans="1:3" x14ac:dyDescent="0.25">
      <c r="A805">
        <v>9</v>
      </c>
      <c r="B805" s="1">
        <v>76.5</v>
      </c>
      <c r="C805">
        <v>54</v>
      </c>
    </row>
    <row r="806" spans="1:3" x14ac:dyDescent="0.25">
      <c r="A806">
        <v>9</v>
      </c>
      <c r="B806" s="1">
        <v>76.5</v>
      </c>
      <c r="C806">
        <v>54</v>
      </c>
    </row>
    <row r="807" spans="1:3" x14ac:dyDescent="0.25">
      <c r="A807">
        <v>9</v>
      </c>
      <c r="B807" s="1">
        <v>76.5</v>
      </c>
      <c r="C807">
        <v>54</v>
      </c>
    </row>
    <row r="808" spans="1:3" x14ac:dyDescent="0.25">
      <c r="A808">
        <v>9</v>
      </c>
      <c r="B808" s="1">
        <v>76.5</v>
      </c>
      <c r="C808">
        <v>54</v>
      </c>
    </row>
    <row r="809" spans="1:3" x14ac:dyDescent="0.25">
      <c r="A809">
        <v>9</v>
      </c>
      <c r="B809" s="1">
        <v>76.5</v>
      </c>
      <c r="C809">
        <v>54</v>
      </c>
    </row>
    <row r="810" spans="1:3" x14ac:dyDescent="0.25">
      <c r="A810">
        <v>9</v>
      </c>
      <c r="B810" s="1">
        <v>75</v>
      </c>
      <c r="C810">
        <v>55</v>
      </c>
    </row>
    <row r="811" spans="1:3" x14ac:dyDescent="0.25">
      <c r="A811">
        <v>9</v>
      </c>
      <c r="B811" s="1">
        <v>75</v>
      </c>
      <c r="C811">
        <v>55</v>
      </c>
    </row>
    <row r="812" spans="1:3" x14ac:dyDescent="0.25">
      <c r="A812">
        <v>9</v>
      </c>
      <c r="B812" s="1">
        <v>75</v>
      </c>
      <c r="C812">
        <v>55</v>
      </c>
    </row>
    <row r="813" spans="1:3" x14ac:dyDescent="0.25">
      <c r="A813">
        <v>9</v>
      </c>
      <c r="B813" s="1">
        <v>75</v>
      </c>
      <c r="C813">
        <v>55</v>
      </c>
    </row>
    <row r="814" spans="1:3" x14ac:dyDescent="0.25">
      <c r="A814">
        <v>9</v>
      </c>
      <c r="B814" s="1">
        <v>75</v>
      </c>
      <c r="C814">
        <v>55</v>
      </c>
    </row>
    <row r="815" spans="1:3" x14ac:dyDescent="0.25">
      <c r="A815">
        <v>9</v>
      </c>
      <c r="B815" s="1">
        <v>75</v>
      </c>
      <c r="C815">
        <v>55</v>
      </c>
    </row>
    <row r="816" spans="1:3" x14ac:dyDescent="0.25">
      <c r="A816">
        <v>9</v>
      </c>
      <c r="B816" s="1">
        <v>75</v>
      </c>
      <c r="C816">
        <v>55</v>
      </c>
    </row>
    <row r="817" spans="1:3" x14ac:dyDescent="0.25">
      <c r="A817">
        <v>9</v>
      </c>
      <c r="B817" s="1">
        <v>73.5</v>
      </c>
      <c r="C817">
        <v>56</v>
      </c>
    </row>
    <row r="818" spans="1:3" x14ac:dyDescent="0.25">
      <c r="A818">
        <v>9</v>
      </c>
      <c r="B818" s="1">
        <v>73.5</v>
      </c>
      <c r="C818">
        <v>56</v>
      </c>
    </row>
    <row r="819" spans="1:3" x14ac:dyDescent="0.25">
      <c r="A819">
        <v>9</v>
      </c>
      <c r="B819" s="1">
        <v>73.5</v>
      </c>
      <c r="C819">
        <v>56</v>
      </c>
    </row>
    <row r="820" spans="1:3" x14ac:dyDescent="0.25">
      <c r="A820">
        <v>9</v>
      </c>
      <c r="B820" s="1">
        <v>73.5</v>
      </c>
      <c r="C820">
        <v>56</v>
      </c>
    </row>
    <row r="821" spans="1:3" x14ac:dyDescent="0.25">
      <c r="A821">
        <v>9</v>
      </c>
      <c r="B821" s="1">
        <v>73.5</v>
      </c>
      <c r="C821">
        <v>56</v>
      </c>
    </row>
    <row r="822" spans="1:3" x14ac:dyDescent="0.25">
      <c r="A822">
        <v>9</v>
      </c>
      <c r="B822" s="1">
        <v>73.5</v>
      </c>
      <c r="C822">
        <v>56</v>
      </c>
    </row>
    <row r="823" spans="1:3" x14ac:dyDescent="0.25">
      <c r="A823">
        <v>9</v>
      </c>
      <c r="B823" s="1">
        <v>72</v>
      </c>
      <c r="C823">
        <v>57</v>
      </c>
    </row>
    <row r="824" spans="1:3" x14ac:dyDescent="0.25">
      <c r="A824">
        <v>9</v>
      </c>
      <c r="B824" s="1">
        <v>72</v>
      </c>
      <c r="C824">
        <v>57</v>
      </c>
    </row>
    <row r="825" spans="1:3" x14ac:dyDescent="0.25">
      <c r="A825">
        <v>9</v>
      </c>
      <c r="B825" s="1">
        <v>72</v>
      </c>
      <c r="C825">
        <v>57</v>
      </c>
    </row>
    <row r="826" spans="1:3" x14ac:dyDescent="0.25">
      <c r="A826">
        <v>9</v>
      </c>
      <c r="B826" s="1">
        <v>72</v>
      </c>
      <c r="C826">
        <v>57</v>
      </c>
    </row>
    <row r="827" spans="1:3" x14ac:dyDescent="0.25">
      <c r="A827">
        <v>9</v>
      </c>
      <c r="B827" s="1">
        <v>72</v>
      </c>
      <c r="C827">
        <v>57</v>
      </c>
    </row>
    <row r="828" spans="1:3" x14ac:dyDescent="0.25">
      <c r="A828">
        <v>9</v>
      </c>
      <c r="B828" s="1">
        <v>72</v>
      </c>
      <c r="C828">
        <v>57</v>
      </c>
    </row>
    <row r="829" spans="1:3" x14ac:dyDescent="0.25">
      <c r="A829">
        <v>9</v>
      </c>
      <c r="B829" s="1">
        <v>72</v>
      </c>
      <c r="C829">
        <v>57</v>
      </c>
    </row>
    <row r="830" spans="1:3" x14ac:dyDescent="0.25">
      <c r="A830">
        <v>9</v>
      </c>
      <c r="B830" s="1">
        <v>72</v>
      </c>
      <c r="C830">
        <v>57</v>
      </c>
    </row>
    <row r="831" spans="1:3" x14ac:dyDescent="0.25">
      <c r="A831">
        <v>9</v>
      </c>
      <c r="B831" s="1">
        <v>72</v>
      </c>
      <c r="C831">
        <v>57</v>
      </c>
    </row>
    <row r="832" spans="1:3" x14ac:dyDescent="0.25">
      <c r="A832">
        <v>9</v>
      </c>
      <c r="B832" s="1">
        <v>70.5</v>
      </c>
      <c r="C832">
        <v>58</v>
      </c>
    </row>
    <row r="833" spans="1:3" x14ac:dyDescent="0.25">
      <c r="A833">
        <v>9</v>
      </c>
      <c r="B833" s="1">
        <v>70.5</v>
      </c>
      <c r="C833">
        <v>58</v>
      </c>
    </row>
    <row r="834" spans="1:3" x14ac:dyDescent="0.25">
      <c r="A834">
        <v>9</v>
      </c>
      <c r="B834" s="1">
        <v>70.5</v>
      </c>
      <c r="C834">
        <v>58</v>
      </c>
    </row>
    <row r="835" spans="1:3" x14ac:dyDescent="0.25">
      <c r="A835">
        <v>9</v>
      </c>
      <c r="B835" s="1">
        <v>70.5</v>
      </c>
      <c r="C835">
        <v>58</v>
      </c>
    </row>
    <row r="836" spans="1:3" x14ac:dyDescent="0.25">
      <c r="A836">
        <v>9</v>
      </c>
      <c r="B836" s="1">
        <v>70.5</v>
      </c>
      <c r="C836">
        <v>58</v>
      </c>
    </row>
    <row r="837" spans="1:3" x14ac:dyDescent="0.25">
      <c r="A837">
        <v>9</v>
      </c>
      <c r="B837" s="1">
        <v>70.5</v>
      </c>
      <c r="C837">
        <v>58</v>
      </c>
    </row>
    <row r="838" spans="1:3" x14ac:dyDescent="0.25">
      <c r="A838">
        <v>9</v>
      </c>
      <c r="B838" s="1">
        <v>70.5</v>
      </c>
      <c r="C838">
        <v>58</v>
      </c>
    </row>
    <row r="839" spans="1:3" x14ac:dyDescent="0.25">
      <c r="A839">
        <v>9</v>
      </c>
      <c r="B839" s="1">
        <v>70.5</v>
      </c>
      <c r="C839">
        <v>58</v>
      </c>
    </row>
    <row r="840" spans="1:3" x14ac:dyDescent="0.25">
      <c r="A840">
        <v>9</v>
      </c>
      <c r="B840" s="1">
        <v>70.5</v>
      </c>
      <c r="C840">
        <v>58</v>
      </c>
    </row>
    <row r="841" spans="1:3" x14ac:dyDescent="0.25">
      <c r="A841">
        <v>9</v>
      </c>
      <c r="B841" s="1">
        <v>70.5</v>
      </c>
      <c r="C841">
        <v>58</v>
      </c>
    </row>
    <row r="842" spans="1:3" x14ac:dyDescent="0.25">
      <c r="A842">
        <v>9</v>
      </c>
      <c r="B842" s="1">
        <v>69</v>
      </c>
      <c r="C842">
        <v>59</v>
      </c>
    </row>
    <row r="843" spans="1:3" x14ac:dyDescent="0.25">
      <c r="A843">
        <v>9</v>
      </c>
      <c r="B843" s="1">
        <v>69</v>
      </c>
      <c r="C843">
        <v>59</v>
      </c>
    </row>
    <row r="844" spans="1:3" x14ac:dyDescent="0.25">
      <c r="A844">
        <v>9</v>
      </c>
      <c r="B844" s="1">
        <v>69</v>
      </c>
      <c r="C844">
        <v>59</v>
      </c>
    </row>
    <row r="845" spans="1:3" x14ac:dyDescent="0.25">
      <c r="A845">
        <v>9</v>
      </c>
      <c r="B845" s="1">
        <v>69</v>
      </c>
      <c r="C845">
        <v>59</v>
      </c>
    </row>
    <row r="846" spans="1:3" x14ac:dyDescent="0.25">
      <c r="A846">
        <v>9</v>
      </c>
      <c r="B846" s="1">
        <v>69</v>
      </c>
      <c r="C846">
        <v>59</v>
      </c>
    </row>
    <row r="847" spans="1:3" x14ac:dyDescent="0.25">
      <c r="A847">
        <v>9</v>
      </c>
      <c r="B847" s="1">
        <v>69</v>
      </c>
      <c r="C847">
        <v>59</v>
      </c>
    </row>
    <row r="848" spans="1:3" x14ac:dyDescent="0.25">
      <c r="A848">
        <v>9</v>
      </c>
      <c r="B848" s="1">
        <v>69</v>
      </c>
      <c r="C848">
        <v>59</v>
      </c>
    </row>
    <row r="849" spans="1:3" x14ac:dyDescent="0.25">
      <c r="A849">
        <v>9</v>
      </c>
      <c r="B849" s="1">
        <v>69</v>
      </c>
      <c r="C849">
        <v>59</v>
      </c>
    </row>
    <row r="850" spans="1:3" x14ac:dyDescent="0.25">
      <c r="A850">
        <v>9</v>
      </c>
      <c r="B850" s="1">
        <v>69</v>
      </c>
      <c r="C850">
        <v>59</v>
      </c>
    </row>
    <row r="851" spans="1:3" x14ac:dyDescent="0.25">
      <c r="A851">
        <v>9</v>
      </c>
      <c r="B851" s="1">
        <v>69</v>
      </c>
      <c r="C851">
        <v>59</v>
      </c>
    </row>
    <row r="852" spans="1:3" x14ac:dyDescent="0.25">
      <c r="A852">
        <v>9</v>
      </c>
      <c r="B852" s="1">
        <v>67.5</v>
      </c>
      <c r="C852">
        <v>60</v>
      </c>
    </row>
    <row r="853" spans="1:3" x14ac:dyDescent="0.25">
      <c r="A853">
        <v>9</v>
      </c>
      <c r="B853" s="1">
        <v>67.5</v>
      </c>
      <c r="C853">
        <v>60</v>
      </c>
    </row>
    <row r="854" spans="1:3" x14ac:dyDescent="0.25">
      <c r="A854">
        <v>9</v>
      </c>
      <c r="B854" s="1">
        <v>67.5</v>
      </c>
      <c r="C854">
        <v>60</v>
      </c>
    </row>
    <row r="855" spans="1:3" x14ac:dyDescent="0.25">
      <c r="A855">
        <v>9</v>
      </c>
      <c r="B855" s="1">
        <v>67.5</v>
      </c>
      <c r="C855">
        <v>60</v>
      </c>
    </row>
    <row r="856" spans="1:3" x14ac:dyDescent="0.25">
      <c r="A856">
        <v>9</v>
      </c>
      <c r="B856" s="1">
        <v>66</v>
      </c>
      <c r="C856">
        <v>61</v>
      </c>
    </row>
    <row r="857" spans="1:3" x14ac:dyDescent="0.25">
      <c r="A857">
        <v>9</v>
      </c>
      <c r="B857" s="1">
        <v>66</v>
      </c>
      <c r="C857">
        <v>61</v>
      </c>
    </row>
    <row r="858" spans="1:3" x14ac:dyDescent="0.25">
      <c r="A858">
        <v>9</v>
      </c>
      <c r="B858" s="1">
        <v>66</v>
      </c>
      <c r="C858">
        <v>61</v>
      </c>
    </row>
    <row r="859" spans="1:3" x14ac:dyDescent="0.25">
      <c r="A859">
        <v>9</v>
      </c>
      <c r="B859" s="1">
        <v>66</v>
      </c>
      <c r="C859">
        <v>61</v>
      </c>
    </row>
    <row r="860" spans="1:3" x14ac:dyDescent="0.25">
      <c r="A860">
        <v>9</v>
      </c>
      <c r="B860" s="1">
        <v>66</v>
      </c>
      <c r="C860">
        <v>61</v>
      </c>
    </row>
    <row r="861" spans="1:3" x14ac:dyDescent="0.25">
      <c r="A861">
        <v>9</v>
      </c>
      <c r="B861" s="1">
        <v>66</v>
      </c>
      <c r="C861">
        <v>61</v>
      </c>
    </row>
    <row r="862" spans="1:3" x14ac:dyDescent="0.25">
      <c r="A862">
        <v>9</v>
      </c>
      <c r="B862" s="1">
        <v>66</v>
      </c>
      <c r="C862">
        <v>61</v>
      </c>
    </row>
    <row r="863" spans="1:3" x14ac:dyDescent="0.25">
      <c r="A863">
        <v>9</v>
      </c>
      <c r="B863" s="1">
        <v>64.5</v>
      </c>
      <c r="C863">
        <v>62</v>
      </c>
    </row>
    <row r="864" spans="1:3" x14ac:dyDescent="0.25">
      <c r="A864">
        <v>9</v>
      </c>
      <c r="B864" s="1">
        <v>64.5</v>
      </c>
      <c r="C864">
        <v>62</v>
      </c>
    </row>
    <row r="865" spans="1:3" x14ac:dyDescent="0.25">
      <c r="A865">
        <v>9</v>
      </c>
      <c r="B865" s="1">
        <v>64.5</v>
      </c>
      <c r="C865">
        <v>62</v>
      </c>
    </row>
    <row r="866" spans="1:3" x14ac:dyDescent="0.25">
      <c r="A866">
        <v>9</v>
      </c>
      <c r="B866" s="1">
        <v>63</v>
      </c>
      <c r="C866">
        <v>63</v>
      </c>
    </row>
    <row r="867" spans="1:3" x14ac:dyDescent="0.25">
      <c r="A867">
        <v>9</v>
      </c>
      <c r="B867" s="1">
        <v>63</v>
      </c>
      <c r="C867">
        <v>63</v>
      </c>
    </row>
    <row r="868" spans="1:3" x14ac:dyDescent="0.25">
      <c r="A868">
        <v>9</v>
      </c>
      <c r="B868" s="1">
        <v>63</v>
      </c>
      <c r="C868">
        <v>63</v>
      </c>
    </row>
    <row r="869" spans="1:3" x14ac:dyDescent="0.25">
      <c r="A869">
        <v>9</v>
      </c>
      <c r="B869" s="1">
        <v>63</v>
      </c>
      <c r="C869">
        <v>63</v>
      </c>
    </row>
    <row r="870" spans="1:3" x14ac:dyDescent="0.25">
      <c r="A870">
        <v>9</v>
      </c>
      <c r="B870" s="1">
        <v>63</v>
      </c>
      <c r="C870">
        <v>63</v>
      </c>
    </row>
    <row r="871" spans="1:3" x14ac:dyDescent="0.25">
      <c r="A871">
        <v>9</v>
      </c>
      <c r="B871" s="1">
        <v>63</v>
      </c>
      <c r="C871">
        <v>63</v>
      </c>
    </row>
    <row r="872" spans="1:3" x14ac:dyDescent="0.25">
      <c r="A872">
        <v>9</v>
      </c>
      <c r="B872" s="1">
        <v>63</v>
      </c>
      <c r="C872">
        <v>63</v>
      </c>
    </row>
    <row r="873" spans="1:3" x14ac:dyDescent="0.25">
      <c r="A873">
        <v>9</v>
      </c>
      <c r="B873" s="1">
        <v>63</v>
      </c>
      <c r="C873">
        <v>63</v>
      </c>
    </row>
    <row r="874" spans="1:3" x14ac:dyDescent="0.25">
      <c r="A874">
        <v>9</v>
      </c>
      <c r="B874" s="1">
        <v>63</v>
      </c>
      <c r="C874">
        <v>63</v>
      </c>
    </row>
    <row r="875" spans="1:3" x14ac:dyDescent="0.25">
      <c r="A875">
        <v>9</v>
      </c>
      <c r="B875" s="1">
        <v>63</v>
      </c>
      <c r="C875">
        <v>63</v>
      </c>
    </row>
    <row r="876" spans="1:3" x14ac:dyDescent="0.25">
      <c r="A876">
        <v>9</v>
      </c>
      <c r="B876" s="1">
        <v>63</v>
      </c>
      <c r="C876">
        <v>63</v>
      </c>
    </row>
    <row r="877" spans="1:3" x14ac:dyDescent="0.25">
      <c r="A877">
        <v>9</v>
      </c>
      <c r="B877" s="1">
        <v>61.5</v>
      </c>
      <c r="C877">
        <v>64</v>
      </c>
    </row>
    <row r="878" spans="1:3" x14ac:dyDescent="0.25">
      <c r="A878">
        <v>9</v>
      </c>
      <c r="B878" s="1">
        <v>61.5</v>
      </c>
      <c r="C878">
        <v>64</v>
      </c>
    </row>
    <row r="879" spans="1:3" x14ac:dyDescent="0.25">
      <c r="A879">
        <v>9</v>
      </c>
      <c r="B879" s="1">
        <v>61.5</v>
      </c>
      <c r="C879">
        <v>64</v>
      </c>
    </row>
    <row r="880" spans="1:3" x14ac:dyDescent="0.25">
      <c r="A880">
        <v>9</v>
      </c>
      <c r="B880" s="1">
        <v>61.5</v>
      </c>
      <c r="C880">
        <v>64</v>
      </c>
    </row>
    <row r="881" spans="1:3" x14ac:dyDescent="0.25">
      <c r="A881">
        <v>9</v>
      </c>
      <c r="B881" s="1">
        <v>61.5</v>
      </c>
      <c r="C881">
        <v>64</v>
      </c>
    </row>
    <row r="882" spans="1:3" x14ac:dyDescent="0.25">
      <c r="A882">
        <v>9</v>
      </c>
      <c r="B882" s="1">
        <v>61.5</v>
      </c>
      <c r="C882">
        <v>64</v>
      </c>
    </row>
    <row r="883" spans="1:3" x14ac:dyDescent="0.25">
      <c r="A883">
        <v>9</v>
      </c>
      <c r="B883" s="1">
        <v>61.5</v>
      </c>
      <c r="C883">
        <v>64</v>
      </c>
    </row>
    <row r="884" spans="1:3" x14ac:dyDescent="0.25">
      <c r="A884">
        <v>9</v>
      </c>
      <c r="B884" s="1">
        <v>61.5</v>
      </c>
      <c r="C884">
        <v>64</v>
      </c>
    </row>
    <row r="885" spans="1:3" x14ac:dyDescent="0.25">
      <c r="A885">
        <v>9</v>
      </c>
      <c r="B885" s="1">
        <v>60</v>
      </c>
      <c r="C885">
        <v>65</v>
      </c>
    </row>
    <row r="886" spans="1:3" x14ac:dyDescent="0.25">
      <c r="A886">
        <v>9</v>
      </c>
      <c r="B886" s="1">
        <v>60</v>
      </c>
      <c r="C886">
        <v>65</v>
      </c>
    </row>
    <row r="887" spans="1:3" x14ac:dyDescent="0.25">
      <c r="A887">
        <v>9</v>
      </c>
      <c r="B887" s="1">
        <v>60</v>
      </c>
      <c r="C887">
        <v>65</v>
      </c>
    </row>
    <row r="888" spans="1:3" x14ac:dyDescent="0.25">
      <c r="A888">
        <v>9</v>
      </c>
      <c r="B888" s="1">
        <v>60</v>
      </c>
      <c r="C888">
        <v>65</v>
      </c>
    </row>
    <row r="889" spans="1:3" x14ac:dyDescent="0.25">
      <c r="A889">
        <v>9</v>
      </c>
      <c r="B889" s="1">
        <v>60</v>
      </c>
      <c r="C889">
        <v>65</v>
      </c>
    </row>
    <row r="890" spans="1:3" x14ac:dyDescent="0.25">
      <c r="A890">
        <v>9</v>
      </c>
      <c r="B890" s="1">
        <v>60</v>
      </c>
      <c r="C890">
        <v>65</v>
      </c>
    </row>
    <row r="891" spans="1:3" x14ac:dyDescent="0.25">
      <c r="A891">
        <v>9</v>
      </c>
      <c r="B891" s="1">
        <v>60</v>
      </c>
      <c r="C891">
        <v>65</v>
      </c>
    </row>
    <row r="892" spans="1:3" x14ac:dyDescent="0.25">
      <c r="A892">
        <v>9</v>
      </c>
      <c r="B892" s="1">
        <v>60</v>
      </c>
      <c r="C892">
        <v>65</v>
      </c>
    </row>
    <row r="893" spans="1:3" x14ac:dyDescent="0.25">
      <c r="A893">
        <v>9</v>
      </c>
      <c r="B893" s="1">
        <v>60</v>
      </c>
      <c r="C893">
        <v>65</v>
      </c>
    </row>
    <row r="894" spans="1:3" x14ac:dyDescent="0.25">
      <c r="A894">
        <v>9</v>
      </c>
      <c r="B894" s="1">
        <v>60</v>
      </c>
      <c r="C894">
        <v>65</v>
      </c>
    </row>
    <row r="895" spans="1:3" x14ac:dyDescent="0.25">
      <c r="A895">
        <v>9</v>
      </c>
      <c r="B895" s="1">
        <v>60</v>
      </c>
      <c r="C895">
        <v>65</v>
      </c>
    </row>
    <row r="896" spans="1:3" x14ac:dyDescent="0.25">
      <c r="A896">
        <v>9</v>
      </c>
      <c r="B896" s="1">
        <v>58.5</v>
      </c>
      <c r="C896">
        <v>66</v>
      </c>
    </row>
    <row r="897" spans="1:3" x14ac:dyDescent="0.25">
      <c r="A897">
        <v>9</v>
      </c>
      <c r="B897" s="1">
        <v>58.5</v>
      </c>
      <c r="C897">
        <v>66</v>
      </c>
    </row>
    <row r="898" spans="1:3" x14ac:dyDescent="0.25">
      <c r="A898">
        <v>9</v>
      </c>
      <c r="B898" s="1">
        <v>58.5</v>
      </c>
      <c r="C898">
        <v>66</v>
      </c>
    </row>
    <row r="899" spans="1:3" x14ac:dyDescent="0.25">
      <c r="A899">
        <v>9</v>
      </c>
      <c r="B899" s="1">
        <v>58.5</v>
      </c>
      <c r="C899">
        <v>66</v>
      </c>
    </row>
    <row r="900" spans="1:3" x14ac:dyDescent="0.25">
      <c r="A900">
        <v>9</v>
      </c>
      <c r="B900" s="1">
        <v>57</v>
      </c>
      <c r="C900">
        <v>67</v>
      </c>
    </row>
    <row r="901" spans="1:3" x14ac:dyDescent="0.25">
      <c r="A901">
        <v>9</v>
      </c>
      <c r="B901" s="1">
        <v>57</v>
      </c>
      <c r="C901">
        <v>67</v>
      </c>
    </row>
    <row r="902" spans="1:3" x14ac:dyDescent="0.25">
      <c r="A902">
        <v>9</v>
      </c>
      <c r="B902" s="1">
        <v>57</v>
      </c>
      <c r="C902">
        <v>67</v>
      </c>
    </row>
    <row r="903" spans="1:3" x14ac:dyDescent="0.25">
      <c r="A903">
        <v>9</v>
      </c>
      <c r="B903" s="1">
        <v>57</v>
      </c>
      <c r="C903">
        <v>67</v>
      </c>
    </row>
    <row r="904" spans="1:3" x14ac:dyDescent="0.25">
      <c r="A904">
        <v>9</v>
      </c>
      <c r="B904" s="1">
        <v>57</v>
      </c>
      <c r="C904">
        <v>67</v>
      </c>
    </row>
    <row r="905" spans="1:3" x14ac:dyDescent="0.25">
      <c r="A905">
        <v>9</v>
      </c>
      <c r="B905" s="1">
        <v>57</v>
      </c>
      <c r="C905">
        <v>67</v>
      </c>
    </row>
    <row r="906" spans="1:3" x14ac:dyDescent="0.25">
      <c r="A906">
        <v>9</v>
      </c>
      <c r="B906" s="1">
        <v>57</v>
      </c>
      <c r="C906">
        <v>67</v>
      </c>
    </row>
    <row r="907" spans="1:3" x14ac:dyDescent="0.25">
      <c r="A907">
        <v>9</v>
      </c>
      <c r="B907" s="1">
        <v>57</v>
      </c>
      <c r="C907">
        <v>67</v>
      </c>
    </row>
    <row r="908" spans="1:3" x14ac:dyDescent="0.25">
      <c r="A908">
        <v>9</v>
      </c>
      <c r="B908" s="1">
        <v>57</v>
      </c>
      <c r="C908">
        <v>67</v>
      </c>
    </row>
    <row r="909" spans="1:3" x14ac:dyDescent="0.25">
      <c r="A909">
        <v>9</v>
      </c>
      <c r="B909" s="1">
        <v>55.5</v>
      </c>
      <c r="C909">
        <v>68</v>
      </c>
    </row>
    <row r="910" spans="1:3" x14ac:dyDescent="0.25">
      <c r="A910">
        <v>9</v>
      </c>
      <c r="B910" s="1">
        <v>55.5</v>
      </c>
      <c r="C910">
        <v>68</v>
      </c>
    </row>
    <row r="911" spans="1:3" x14ac:dyDescent="0.25">
      <c r="A911">
        <v>9</v>
      </c>
      <c r="B911" s="1">
        <v>55.5</v>
      </c>
      <c r="C911">
        <v>68</v>
      </c>
    </row>
    <row r="912" spans="1:3" x14ac:dyDescent="0.25">
      <c r="A912">
        <v>9</v>
      </c>
      <c r="B912" s="1">
        <v>54</v>
      </c>
      <c r="C912">
        <v>69</v>
      </c>
    </row>
    <row r="913" spans="1:3" x14ac:dyDescent="0.25">
      <c r="A913">
        <v>9</v>
      </c>
      <c r="B913" s="1">
        <v>54</v>
      </c>
      <c r="C913">
        <v>69</v>
      </c>
    </row>
    <row r="914" spans="1:3" x14ac:dyDescent="0.25">
      <c r="A914">
        <v>9</v>
      </c>
      <c r="B914" s="1">
        <v>54</v>
      </c>
      <c r="C914">
        <v>69</v>
      </c>
    </row>
    <row r="915" spans="1:3" x14ac:dyDescent="0.25">
      <c r="A915">
        <v>9</v>
      </c>
      <c r="B915" s="1">
        <v>52.5</v>
      </c>
      <c r="C915">
        <v>70</v>
      </c>
    </row>
    <row r="916" spans="1:3" x14ac:dyDescent="0.25">
      <c r="A916">
        <v>9</v>
      </c>
      <c r="B916" s="1">
        <v>52.5</v>
      </c>
      <c r="C916">
        <v>70</v>
      </c>
    </row>
    <row r="917" spans="1:3" x14ac:dyDescent="0.25">
      <c r="A917">
        <v>9</v>
      </c>
      <c r="B917" s="1">
        <v>52.5</v>
      </c>
      <c r="C917">
        <v>70</v>
      </c>
    </row>
    <row r="918" spans="1:3" x14ac:dyDescent="0.25">
      <c r="A918">
        <v>9</v>
      </c>
      <c r="B918" s="1">
        <v>52.5</v>
      </c>
      <c r="C918">
        <v>70</v>
      </c>
    </row>
    <row r="919" spans="1:3" x14ac:dyDescent="0.25">
      <c r="A919">
        <v>9</v>
      </c>
      <c r="B919" s="1">
        <v>52.5</v>
      </c>
      <c r="C919">
        <v>70</v>
      </c>
    </row>
    <row r="920" spans="1:3" x14ac:dyDescent="0.25">
      <c r="A920">
        <v>9</v>
      </c>
      <c r="B920" s="1">
        <v>52.5</v>
      </c>
      <c r="C920">
        <v>70</v>
      </c>
    </row>
    <row r="921" spans="1:3" x14ac:dyDescent="0.25">
      <c r="A921">
        <v>9</v>
      </c>
      <c r="B921" s="1">
        <v>52.5</v>
      </c>
      <c r="C921">
        <v>70</v>
      </c>
    </row>
    <row r="922" spans="1:3" x14ac:dyDescent="0.25">
      <c r="A922">
        <v>9</v>
      </c>
      <c r="B922" s="1">
        <v>52.5</v>
      </c>
      <c r="C922">
        <v>70</v>
      </c>
    </row>
    <row r="923" spans="1:3" x14ac:dyDescent="0.25">
      <c r="A923">
        <v>9</v>
      </c>
      <c r="B923" s="1">
        <v>51</v>
      </c>
      <c r="C923">
        <v>71</v>
      </c>
    </row>
    <row r="924" spans="1:3" x14ac:dyDescent="0.25">
      <c r="A924">
        <v>9</v>
      </c>
      <c r="B924" s="1">
        <v>51</v>
      </c>
      <c r="C924">
        <v>71</v>
      </c>
    </row>
    <row r="925" spans="1:3" x14ac:dyDescent="0.25">
      <c r="A925">
        <v>9</v>
      </c>
      <c r="B925" s="1">
        <v>48</v>
      </c>
      <c r="C925">
        <v>72</v>
      </c>
    </row>
    <row r="926" spans="1:3" x14ac:dyDescent="0.25">
      <c r="A926">
        <v>9</v>
      </c>
      <c r="B926" s="1">
        <v>48</v>
      </c>
      <c r="C926">
        <v>72</v>
      </c>
    </row>
    <row r="927" spans="1:3" x14ac:dyDescent="0.25">
      <c r="A927">
        <v>9</v>
      </c>
      <c r="B927" s="1">
        <v>48</v>
      </c>
      <c r="C927">
        <v>72</v>
      </c>
    </row>
    <row r="928" spans="1:3" x14ac:dyDescent="0.25">
      <c r="A928">
        <v>9</v>
      </c>
      <c r="B928" s="1">
        <v>48</v>
      </c>
      <c r="C928">
        <v>72</v>
      </c>
    </row>
    <row r="929" spans="1:3" x14ac:dyDescent="0.25">
      <c r="A929">
        <v>9</v>
      </c>
      <c r="B929" s="1">
        <v>48</v>
      </c>
      <c r="C929">
        <v>72</v>
      </c>
    </row>
    <row r="930" spans="1:3" x14ac:dyDescent="0.25">
      <c r="A930">
        <v>9</v>
      </c>
      <c r="B930" s="1">
        <v>46.5</v>
      </c>
      <c r="C930">
        <v>73</v>
      </c>
    </row>
    <row r="931" spans="1:3" x14ac:dyDescent="0.25">
      <c r="A931">
        <v>9</v>
      </c>
      <c r="B931" s="1">
        <v>46.5</v>
      </c>
      <c r="C931">
        <v>73</v>
      </c>
    </row>
    <row r="932" spans="1:3" x14ac:dyDescent="0.25">
      <c r="A932">
        <v>9</v>
      </c>
      <c r="B932" s="1">
        <v>45</v>
      </c>
      <c r="C932">
        <v>74</v>
      </c>
    </row>
    <row r="933" spans="1:3" x14ac:dyDescent="0.25">
      <c r="A933">
        <v>9</v>
      </c>
      <c r="B933" s="1">
        <v>43.5</v>
      </c>
      <c r="C933">
        <v>75</v>
      </c>
    </row>
    <row r="934" spans="1:3" x14ac:dyDescent="0.25">
      <c r="A934">
        <v>9</v>
      </c>
      <c r="B934" s="1">
        <v>43.5</v>
      </c>
      <c r="C934">
        <v>75</v>
      </c>
    </row>
    <row r="935" spans="1:3" x14ac:dyDescent="0.25">
      <c r="A935">
        <v>9</v>
      </c>
      <c r="B935" s="1">
        <v>42</v>
      </c>
      <c r="C935">
        <v>76</v>
      </c>
    </row>
    <row r="936" spans="1:3" x14ac:dyDescent="0.25">
      <c r="A936">
        <v>9</v>
      </c>
      <c r="B936" s="1">
        <v>42</v>
      </c>
      <c r="C936">
        <v>76</v>
      </c>
    </row>
    <row r="937" spans="1:3" x14ac:dyDescent="0.25">
      <c r="A937">
        <v>9</v>
      </c>
      <c r="B937" s="1">
        <v>42</v>
      </c>
      <c r="C937">
        <v>76</v>
      </c>
    </row>
    <row r="938" spans="1:3" x14ac:dyDescent="0.25">
      <c r="A938">
        <v>9</v>
      </c>
      <c r="B938" s="1">
        <v>42</v>
      </c>
      <c r="C938">
        <v>76</v>
      </c>
    </row>
    <row r="939" spans="1:3" x14ac:dyDescent="0.25">
      <c r="A939">
        <v>9</v>
      </c>
      <c r="B939" s="1">
        <v>40.5</v>
      </c>
      <c r="C939">
        <v>77</v>
      </c>
    </row>
    <row r="940" spans="1:3" x14ac:dyDescent="0.25">
      <c r="A940">
        <v>9</v>
      </c>
      <c r="B940" s="1">
        <v>37.5</v>
      </c>
      <c r="C940">
        <v>78</v>
      </c>
    </row>
    <row r="941" spans="1:3" x14ac:dyDescent="0.25">
      <c r="A941">
        <v>9</v>
      </c>
      <c r="B941" s="1">
        <v>36</v>
      </c>
      <c r="C941">
        <v>79</v>
      </c>
    </row>
    <row r="942" spans="1:3" x14ac:dyDescent="0.25">
      <c r="A942">
        <v>9</v>
      </c>
      <c r="B942" s="1">
        <v>36</v>
      </c>
      <c r="C942">
        <v>79</v>
      </c>
    </row>
    <row r="943" spans="1:3" x14ac:dyDescent="0.25">
      <c r="A943">
        <v>9</v>
      </c>
      <c r="B943" s="1">
        <v>34.5</v>
      </c>
      <c r="C943">
        <v>80</v>
      </c>
    </row>
    <row r="944" spans="1:3" x14ac:dyDescent="0.25">
      <c r="A944">
        <v>9</v>
      </c>
      <c r="B944" s="1">
        <v>33</v>
      </c>
      <c r="C944">
        <v>81</v>
      </c>
    </row>
    <row r="945" spans="1:6" x14ac:dyDescent="0.25">
      <c r="A945">
        <v>9</v>
      </c>
      <c r="B945" s="1">
        <v>30</v>
      </c>
      <c r="C945">
        <v>82</v>
      </c>
    </row>
    <row r="946" spans="1:6" x14ac:dyDescent="0.25">
      <c r="A946">
        <v>9</v>
      </c>
      <c r="B946" s="1">
        <v>30</v>
      </c>
      <c r="C946">
        <v>82</v>
      </c>
    </row>
    <row r="947" spans="1:6" x14ac:dyDescent="0.25">
      <c r="A947">
        <v>9</v>
      </c>
      <c r="B947" s="1">
        <v>18</v>
      </c>
      <c r="C947">
        <v>83</v>
      </c>
    </row>
    <row r="950" spans="1:6" x14ac:dyDescent="0.25">
      <c r="A950" t="s">
        <v>1</v>
      </c>
      <c r="B950" s="1" t="s">
        <v>0</v>
      </c>
      <c r="C950" t="s">
        <v>21</v>
      </c>
    </row>
    <row r="951" spans="1:6" x14ac:dyDescent="0.25">
      <c r="A951">
        <v>8</v>
      </c>
      <c r="B951" s="1">
        <v>222</v>
      </c>
      <c r="C951">
        <v>1</v>
      </c>
      <c r="E951" s="3" t="s">
        <v>22</v>
      </c>
      <c r="F951" s="2">
        <f>COUNTIF(B$951:B$1304,"&gt;=10")-COUNTIF(B$951:B$1304,"&gt;20")</f>
        <v>1</v>
      </c>
    </row>
    <row r="952" spans="1:6" x14ac:dyDescent="0.25">
      <c r="A952">
        <v>8</v>
      </c>
      <c r="B952" s="1">
        <v>210</v>
      </c>
      <c r="C952">
        <v>2</v>
      </c>
      <c r="E952" t="s">
        <v>23</v>
      </c>
      <c r="F952" s="2">
        <f>COUNTIF(B$951:B$1304,"&gt;=20")-COUNTIF(B$951:B$1304,"&gt;30")</f>
        <v>5</v>
      </c>
    </row>
    <row r="953" spans="1:6" x14ac:dyDescent="0.25">
      <c r="A953">
        <v>8</v>
      </c>
      <c r="B953" s="1">
        <v>198</v>
      </c>
      <c r="C953">
        <v>3</v>
      </c>
      <c r="E953" t="s">
        <v>2</v>
      </c>
      <c r="F953" s="2">
        <f>COUNTIF(B$951:B$1304,"&gt;=30")-COUNTIF(B$951:B$1304,"&gt;40")</f>
        <v>17</v>
      </c>
    </row>
    <row r="954" spans="1:6" x14ac:dyDescent="0.25">
      <c r="A954">
        <v>8</v>
      </c>
      <c r="B954" s="1">
        <v>193.5</v>
      </c>
      <c r="C954">
        <v>4</v>
      </c>
      <c r="E954" t="s">
        <v>3</v>
      </c>
      <c r="F954" s="2">
        <f>COUNTIF(B$951:B$1304,"&gt;=40")-COUNTIF(B$951:B$1304,"&gt;50")</f>
        <v>30</v>
      </c>
    </row>
    <row r="955" spans="1:6" x14ac:dyDescent="0.25">
      <c r="A955">
        <v>8</v>
      </c>
      <c r="B955" s="1">
        <v>181.5</v>
      </c>
      <c r="C955">
        <v>5</v>
      </c>
      <c r="E955" t="s">
        <v>4</v>
      </c>
      <c r="F955" s="2">
        <f>COUNTIF(B$951:B$1304,"&gt;=50")-COUNTIF(B$951:B$1304,"&gt;60")</f>
        <v>49</v>
      </c>
    </row>
    <row r="956" spans="1:6" x14ac:dyDescent="0.25">
      <c r="A956">
        <v>8</v>
      </c>
      <c r="B956" s="1">
        <v>175.5</v>
      </c>
      <c r="C956">
        <v>6</v>
      </c>
      <c r="E956" t="s">
        <v>5</v>
      </c>
      <c r="F956" s="2">
        <f>COUNTIF(B$951:B$1304,"&gt;=60")-COUNTIF(B$951:B$1304,"&gt;70")</f>
        <v>64</v>
      </c>
    </row>
    <row r="957" spans="1:6" x14ac:dyDescent="0.25">
      <c r="A957">
        <v>8</v>
      </c>
      <c r="B957" s="1">
        <v>165</v>
      </c>
      <c r="C957">
        <v>7</v>
      </c>
      <c r="E957" t="s">
        <v>6</v>
      </c>
      <c r="F957" s="2">
        <f>COUNTIF(B$951:B$1304,"&gt;=70")-COUNTIF(B$951:B$1304,"&gt;80")</f>
        <v>47</v>
      </c>
    </row>
    <row r="958" spans="1:6" x14ac:dyDescent="0.25">
      <c r="A958">
        <v>8</v>
      </c>
      <c r="B958" s="1">
        <v>163.5</v>
      </c>
      <c r="C958">
        <v>8</v>
      </c>
      <c r="E958" t="s">
        <v>7</v>
      </c>
      <c r="F958" s="2">
        <f>COUNTIF(B$951:B$1304,"&gt;=80")-COUNTIF(B$951:B$1304,"&gt;90")</f>
        <v>49</v>
      </c>
    </row>
    <row r="959" spans="1:6" x14ac:dyDescent="0.25">
      <c r="A959">
        <v>8</v>
      </c>
      <c r="B959" s="1">
        <v>162</v>
      </c>
      <c r="C959">
        <v>9</v>
      </c>
      <c r="E959" t="s">
        <v>8</v>
      </c>
      <c r="F959" s="2">
        <f>COUNTIF(B$951:B$1304,"&gt;=90")-COUNTIF(B$951:B$1304,"&gt;100")</f>
        <v>47</v>
      </c>
    </row>
    <row r="960" spans="1:6" x14ac:dyDescent="0.25">
      <c r="A960">
        <v>8</v>
      </c>
      <c r="B960" s="1">
        <v>162</v>
      </c>
      <c r="C960">
        <v>9</v>
      </c>
      <c r="E960" t="s">
        <v>9</v>
      </c>
      <c r="F960" s="2">
        <f>COUNTIF(B$951:B$1304,"&gt;=100")-COUNTIF(B$951:B$1304,"&gt;110")</f>
        <v>21</v>
      </c>
    </row>
    <row r="961" spans="1:6" x14ac:dyDescent="0.25">
      <c r="A961">
        <v>8</v>
      </c>
      <c r="B961" s="1">
        <v>150</v>
      </c>
      <c r="C961">
        <v>10</v>
      </c>
      <c r="E961" t="s">
        <v>10</v>
      </c>
      <c r="F961" s="2">
        <f>COUNTIF(B$951:B$1304,"&gt;=110")-COUNTIF(B$951:B$1304,"&gt;120")</f>
        <v>16</v>
      </c>
    </row>
    <row r="962" spans="1:6" x14ac:dyDescent="0.25">
      <c r="A962">
        <v>8</v>
      </c>
      <c r="B962" s="1">
        <v>150</v>
      </c>
      <c r="C962">
        <v>10</v>
      </c>
      <c r="E962" t="s">
        <v>11</v>
      </c>
      <c r="F962" s="2">
        <f>COUNTIF(B$951:B$1304,"&gt;=120")-COUNTIF(B$951:B$1304,"&gt;130")</f>
        <v>9</v>
      </c>
    </row>
    <row r="963" spans="1:6" x14ac:dyDescent="0.25">
      <c r="A963">
        <v>8</v>
      </c>
      <c r="B963" s="1">
        <v>148.5</v>
      </c>
      <c r="C963">
        <v>11</v>
      </c>
      <c r="E963" t="s">
        <v>12</v>
      </c>
      <c r="F963" s="2">
        <f>COUNTIF(B$951:B$1304,"&gt;=130")-COUNTIF(B$951:B$1304,"&gt;140")</f>
        <v>4</v>
      </c>
    </row>
    <row r="964" spans="1:6" x14ac:dyDescent="0.25">
      <c r="A964">
        <v>8</v>
      </c>
      <c r="B964" s="1">
        <v>147</v>
      </c>
      <c r="C964">
        <v>12</v>
      </c>
      <c r="E964" t="s">
        <v>13</v>
      </c>
      <c r="F964" s="2">
        <f>COUNTIF(B$951:B$1304,"&gt;=140")-COUNTIF(B$951:B$1304,"&gt;150")</f>
        <v>8</v>
      </c>
    </row>
    <row r="965" spans="1:6" x14ac:dyDescent="0.25">
      <c r="A965">
        <v>8</v>
      </c>
      <c r="B965" s="1">
        <v>147</v>
      </c>
      <c r="C965">
        <v>12</v>
      </c>
      <c r="E965" t="s">
        <v>14</v>
      </c>
      <c r="F965" s="2">
        <f>COUNTIF(B$951:B$1304,"&gt;=150")-COUNTIF(B$951:B$1304,"&gt;160")</f>
        <v>2</v>
      </c>
    </row>
    <row r="966" spans="1:6" x14ac:dyDescent="0.25">
      <c r="A966">
        <v>8</v>
      </c>
      <c r="B966" s="1">
        <v>145.5</v>
      </c>
      <c r="C966">
        <v>13</v>
      </c>
      <c r="E966" t="s">
        <v>15</v>
      </c>
      <c r="F966" s="2">
        <f>COUNTIF(B$951:B$1304,"&gt;=160")-COUNTIF(B$951:B$1304,"&gt;170")</f>
        <v>4</v>
      </c>
    </row>
    <row r="967" spans="1:6" x14ac:dyDescent="0.25">
      <c r="A967">
        <v>8</v>
      </c>
      <c r="B967" s="1">
        <v>144</v>
      </c>
      <c r="C967">
        <v>14</v>
      </c>
      <c r="E967" t="s">
        <v>16</v>
      </c>
      <c r="F967" s="2">
        <f>COUNTIF(B$951:B$1304,"&gt;=170")-COUNTIF(B$951:B$1304,"&gt;180")</f>
        <v>1</v>
      </c>
    </row>
    <row r="968" spans="1:6" x14ac:dyDescent="0.25">
      <c r="A968">
        <v>8</v>
      </c>
      <c r="B968" s="1">
        <v>142.5</v>
      </c>
      <c r="C968">
        <v>15</v>
      </c>
      <c r="E968" t="s">
        <v>17</v>
      </c>
      <c r="F968" s="2">
        <f>COUNTIF(B$951:B$1304,"&gt;=180")-COUNTIF(B$951:B$1304,"&gt;190")</f>
        <v>1</v>
      </c>
    </row>
    <row r="969" spans="1:6" x14ac:dyDescent="0.25">
      <c r="A969">
        <v>8</v>
      </c>
      <c r="B969" s="1">
        <v>138</v>
      </c>
      <c r="C969">
        <v>16</v>
      </c>
      <c r="E969" t="s">
        <v>18</v>
      </c>
      <c r="F969" s="2">
        <f>COUNTIF(B$951:B$1304,"&gt;=190")-COUNTIF(B$951:B$1304,"&gt;200")</f>
        <v>2</v>
      </c>
    </row>
    <row r="970" spans="1:6" x14ac:dyDescent="0.25">
      <c r="A970">
        <v>8</v>
      </c>
      <c r="B970" s="1">
        <v>136.5</v>
      </c>
      <c r="C970">
        <v>17</v>
      </c>
      <c r="E970" t="s">
        <v>19</v>
      </c>
      <c r="F970" s="2">
        <f>COUNTIF(B$951:B$1304,"&gt;=200")-COUNTIF(B$951:B$1304,"&gt;210")</f>
        <v>1</v>
      </c>
    </row>
    <row r="971" spans="1:6" x14ac:dyDescent="0.25">
      <c r="A971">
        <v>8</v>
      </c>
      <c r="B971" s="1">
        <v>135</v>
      </c>
      <c r="C971">
        <v>18</v>
      </c>
      <c r="E971" t="s">
        <v>20</v>
      </c>
      <c r="F971" s="2">
        <f>COUNTIF(B$951:B$1304,"&gt;=210")-COUNTIF(B$951:B$1304,"&gt;220")</f>
        <v>1</v>
      </c>
    </row>
    <row r="972" spans="1:6" x14ac:dyDescent="0.25">
      <c r="A972">
        <v>8</v>
      </c>
      <c r="B972" s="1">
        <v>132</v>
      </c>
      <c r="C972">
        <v>19</v>
      </c>
      <c r="E972" t="s">
        <v>26</v>
      </c>
      <c r="F972" s="2">
        <f>COUNTIF(B$951:B$1304,"&gt;=220")-COUNTIF(B$951:B$1304,"&gt;230")</f>
        <v>1</v>
      </c>
    </row>
    <row r="973" spans="1:6" x14ac:dyDescent="0.25">
      <c r="A973">
        <v>8</v>
      </c>
      <c r="B973" s="1">
        <v>126</v>
      </c>
      <c r="C973">
        <v>20</v>
      </c>
    </row>
    <row r="974" spans="1:6" x14ac:dyDescent="0.25">
      <c r="A974">
        <v>8</v>
      </c>
      <c r="B974" s="1">
        <v>124.5</v>
      </c>
      <c r="C974">
        <v>21</v>
      </c>
      <c r="E974" t="s">
        <v>24</v>
      </c>
      <c r="F974">
        <f>COUNTIF(A951:A1304,"8")</f>
        <v>354</v>
      </c>
    </row>
    <row r="975" spans="1:6" x14ac:dyDescent="0.25">
      <c r="A975">
        <v>8</v>
      </c>
      <c r="B975" s="1">
        <v>123</v>
      </c>
      <c r="C975">
        <v>22</v>
      </c>
      <c r="E975" t="s">
        <v>25</v>
      </c>
      <c r="F975" s="4">
        <f>AVERAGE(B951:B1304)</f>
        <v>79.915254237288138</v>
      </c>
    </row>
    <row r="976" spans="1:6" x14ac:dyDescent="0.25">
      <c r="A976">
        <v>8</v>
      </c>
      <c r="B976" s="1">
        <v>121.5</v>
      </c>
      <c r="C976">
        <v>23</v>
      </c>
    </row>
    <row r="977" spans="1:3" x14ac:dyDescent="0.25">
      <c r="A977">
        <v>8</v>
      </c>
      <c r="B977" s="1">
        <v>121.5</v>
      </c>
      <c r="C977">
        <v>23</v>
      </c>
    </row>
    <row r="978" spans="1:3" x14ac:dyDescent="0.25">
      <c r="A978">
        <v>8</v>
      </c>
      <c r="B978" s="1">
        <v>121.5</v>
      </c>
      <c r="C978">
        <v>23</v>
      </c>
    </row>
    <row r="979" spans="1:3" x14ac:dyDescent="0.25">
      <c r="A979">
        <v>8</v>
      </c>
      <c r="B979" s="1">
        <v>120</v>
      </c>
      <c r="C979">
        <v>24</v>
      </c>
    </row>
    <row r="980" spans="1:3" x14ac:dyDescent="0.25">
      <c r="A980">
        <v>8</v>
      </c>
      <c r="B980" s="1">
        <v>120</v>
      </c>
      <c r="C980">
        <v>24</v>
      </c>
    </row>
    <row r="981" spans="1:3" x14ac:dyDescent="0.25">
      <c r="A981">
        <v>8</v>
      </c>
      <c r="B981" s="1">
        <v>120</v>
      </c>
      <c r="C981">
        <v>24</v>
      </c>
    </row>
    <row r="982" spans="1:3" x14ac:dyDescent="0.25">
      <c r="A982">
        <v>8</v>
      </c>
      <c r="B982" s="1">
        <v>118.5</v>
      </c>
      <c r="C982">
        <v>25</v>
      </c>
    </row>
    <row r="983" spans="1:3" x14ac:dyDescent="0.25">
      <c r="A983">
        <v>8</v>
      </c>
      <c r="B983" s="1">
        <v>118.5</v>
      </c>
      <c r="C983">
        <v>25</v>
      </c>
    </row>
    <row r="984" spans="1:3" x14ac:dyDescent="0.25">
      <c r="A984">
        <v>8</v>
      </c>
      <c r="B984" s="1">
        <v>118.5</v>
      </c>
      <c r="C984">
        <v>25</v>
      </c>
    </row>
    <row r="985" spans="1:3" x14ac:dyDescent="0.25">
      <c r="A985">
        <v>8</v>
      </c>
      <c r="B985" s="1">
        <v>117</v>
      </c>
      <c r="C985">
        <v>26</v>
      </c>
    </row>
    <row r="986" spans="1:3" x14ac:dyDescent="0.25">
      <c r="A986">
        <v>8</v>
      </c>
      <c r="B986" s="1">
        <v>115.5</v>
      </c>
      <c r="C986">
        <v>27</v>
      </c>
    </row>
    <row r="987" spans="1:3" x14ac:dyDescent="0.25">
      <c r="A987">
        <v>8</v>
      </c>
      <c r="B987" s="1">
        <v>114</v>
      </c>
      <c r="C987">
        <v>28</v>
      </c>
    </row>
    <row r="988" spans="1:3" x14ac:dyDescent="0.25">
      <c r="A988">
        <v>8</v>
      </c>
      <c r="B988" s="1">
        <v>114</v>
      </c>
      <c r="C988">
        <v>28</v>
      </c>
    </row>
    <row r="989" spans="1:3" x14ac:dyDescent="0.25">
      <c r="A989">
        <v>8</v>
      </c>
      <c r="B989" s="1">
        <v>114</v>
      </c>
      <c r="C989">
        <v>28</v>
      </c>
    </row>
    <row r="990" spans="1:3" x14ac:dyDescent="0.25">
      <c r="A990">
        <v>8</v>
      </c>
      <c r="B990" s="1">
        <v>111</v>
      </c>
      <c r="C990">
        <v>29</v>
      </c>
    </row>
    <row r="991" spans="1:3" x14ac:dyDescent="0.25">
      <c r="A991">
        <v>8</v>
      </c>
      <c r="B991" s="1">
        <v>111</v>
      </c>
      <c r="C991">
        <v>29</v>
      </c>
    </row>
    <row r="992" spans="1:3" x14ac:dyDescent="0.25">
      <c r="A992">
        <v>8</v>
      </c>
      <c r="B992" s="1">
        <v>111</v>
      </c>
      <c r="C992">
        <v>29</v>
      </c>
    </row>
    <row r="993" spans="1:3" x14ac:dyDescent="0.25">
      <c r="A993">
        <v>8</v>
      </c>
      <c r="B993" s="1">
        <v>111</v>
      </c>
      <c r="C993">
        <v>29</v>
      </c>
    </row>
    <row r="994" spans="1:3" x14ac:dyDescent="0.25">
      <c r="A994">
        <v>8</v>
      </c>
      <c r="B994" s="1">
        <v>111</v>
      </c>
      <c r="C994">
        <v>29</v>
      </c>
    </row>
    <row r="995" spans="1:3" x14ac:dyDescent="0.25">
      <c r="A995">
        <v>8</v>
      </c>
      <c r="B995" s="1">
        <v>109.5</v>
      </c>
      <c r="C995">
        <v>30</v>
      </c>
    </row>
    <row r="996" spans="1:3" x14ac:dyDescent="0.25">
      <c r="A996">
        <v>8</v>
      </c>
      <c r="B996" s="1">
        <v>109.5</v>
      </c>
      <c r="C996">
        <v>30</v>
      </c>
    </row>
    <row r="997" spans="1:3" x14ac:dyDescent="0.25">
      <c r="A997">
        <v>8</v>
      </c>
      <c r="B997" s="1">
        <v>109.5</v>
      </c>
      <c r="C997">
        <v>30</v>
      </c>
    </row>
    <row r="998" spans="1:3" x14ac:dyDescent="0.25">
      <c r="A998">
        <v>8</v>
      </c>
      <c r="B998" s="1">
        <v>109.5</v>
      </c>
      <c r="C998">
        <v>30</v>
      </c>
    </row>
    <row r="999" spans="1:3" x14ac:dyDescent="0.25">
      <c r="A999">
        <v>8</v>
      </c>
      <c r="B999" s="1">
        <v>109.5</v>
      </c>
      <c r="C999">
        <v>30</v>
      </c>
    </row>
    <row r="1000" spans="1:3" x14ac:dyDescent="0.25">
      <c r="A1000">
        <v>8</v>
      </c>
      <c r="B1000" s="1">
        <v>109.5</v>
      </c>
      <c r="C1000">
        <v>30</v>
      </c>
    </row>
    <row r="1001" spans="1:3" x14ac:dyDescent="0.25">
      <c r="A1001">
        <v>8</v>
      </c>
      <c r="B1001" s="1">
        <v>108</v>
      </c>
      <c r="C1001">
        <v>31</v>
      </c>
    </row>
    <row r="1002" spans="1:3" x14ac:dyDescent="0.25">
      <c r="A1002">
        <v>8</v>
      </c>
      <c r="B1002" s="1">
        <v>108</v>
      </c>
      <c r="C1002">
        <v>31</v>
      </c>
    </row>
    <row r="1003" spans="1:3" x14ac:dyDescent="0.25">
      <c r="A1003">
        <v>8</v>
      </c>
      <c r="B1003" s="1">
        <v>106.5</v>
      </c>
      <c r="C1003">
        <v>32</v>
      </c>
    </row>
    <row r="1004" spans="1:3" x14ac:dyDescent="0.25">
      <c r="A1004">
        <v>8</v>
      </c>
      <c r="B1004" s="1">
        <v>106.5</v>
      </c>
      <c r="C1004">
        <v>32</v>
      </c>
    </row>
    <row r="1005" spans="1:3" x14ac:dyDescent="0.25">
      <c r="A1005">
        <v>8</v>
      </c>
      <c r="B1005" s="1">
        <v>106.5</v>
      </c>
      <c r="C1005">
        <v>32</v>
      </c>
    </row>
    <row r="1006" spans="1:3" x14ac:dyDescent="0.25">
      <c r="A1006">
        <v>8</v>
      </c>
      <c r="B1006" s="1">
        <v>105</v>
      </c>
      <c r="C1006">
        <v>33</v>
      </c>
    </row>
    <row r="1007" spans="1:3" x14ac:dyDescent="0.25">
      <c r="A1007">
        <v>8</v>
      </c>
      <c r="B1007" s="1">
        <v>105</v>
      </c>
      <c r="C1007">
        <v>33</v>
      </c>
    </row>
    <row r="1008" spans="1:3" x14ac:dyDescent="0.25">
      <c r="A1008">
        <v>8</v>
      </c>
      <c r="B1008" s="1">
        <v>105</v>
      </c>
      <c r="C1008">
        <v>33</v>
      </c>
    </row>
    <row r="1009" spans="1:3" x14ac:dyDescent="0.25">
      <c r="A1009">
        <v>8</v>
      </c>
      <c r="B1009" s="1">
        <v>105</v>
      </c>
      <c r="C1009">
        <v>33</v>
      </c>
    </row>
    <row r="1010" spans="1:3" x14ac:dyDescent="0.25">
      <c r="A1010">
        <v>8</v>
      </c>
      <c r="B1010" s="1">
        <v>105</v>
      </c>
      <c r="C1010">
        <v>33</v>
      </c>
    </row>
    <row r="1011" spans="1:3" x14ac:dyDescent="0.25">
      <c r="A1011">
        <v>8</v>
      </c>
      <c r="B1011" s="1">
        <v>103.5</v>
      </c>
      <c r="C1011">
        <v>34</v>
      </c>
    </row>
    <row r="1012" spans="1:3" x14ac:dyDescent="0.25">
      <c r="A1012">
        <v>8</v>
      </c>
      <c r="B1012" s="1">
        <v>102</v>
      </c>
      <c r="C1012">
        <v>35</v>
      </c>
    </row>
    <row r="1013" spans="1:3" x14ac:dyDescent="0.25">
      <c r="A1013">
        <v>8</v>
      </c>
      <c r="B1013" s="1">
        <v>102</v>
      </c>
      <c r="C1013">
        <v>35</v>
      </c>
    </row>
    <row r="1014" spans="1:3" x14ac:dyDescent="0.25">
      <c r="A1014">
        <v>8</v>
      </c>
      <c r="B1014" s="1">
        <v>100.5</v>
      </c>
      <c r="C1014">
        <v>36</v>
      </c>
    </row>
    <row r="1015" spans="1:3" x14ac:dyDescent="0.25">
      <c r="A1015">
        <v>8</v>
      </c>
      <c r="B1015" s="1">
        <v>100.5</v>
      </c>
      <c r="C1015">
        <v>36</v>
      </c>
    </row>
    <row r="1016" spans="1:3" x14ac:dyDescent="0.25">
      <c r="A1016">
        <v>8</v>
      </c>
      <c r="B1016" s="1">
        <v>99</v>
      </c>
      <c r="C1016">
        <v>37</v>
      </c>
    </row>
    <row r="1017" spans="1:3" x14ac:dyDescent="0.25">
      <c r="A1017">
        <v>8</v>
      </c>
      <c r="B1017" s="1">
        <v>99</v>
      </c>
      <c r="C1017">
        <v>37</v>
      </c>
    </row>
    <row r="1018" spans="1:3" x14ac:dyDescent="0.25">
      <c r="A1018">
        <v>8</v>
      </c>
      <c r="B1018" s="1">
        <v>99</v>
      </c>
      <c r="C1018">
        <v>37</v>
      </c>
    </row>
    <row r="1019" spans="1:3" x14ac:dyDescent="0.25">
      <c r="A1019">
        <v>8</v>
      </c>
      <c r="B1019" s="1">
        <v>99</v>
      </c>
      <c r="C1019">
        <v>37</v>
      </c>
    </row>
    <row r="1020" spans="1:3" x14ac:dyDescent="0.25">
      <c r="A1020">
        <v>8</v>
      </c>
      <c r="B1020" s="1">
        <v>99</v>
      </c>
      <c r="C1020">
        <v>37</v>
      </c>
    </row>
    <row r="1021" spans="1:3" x14ac:dyDescent="0.25">
      <c r="A1021">
        <v>8</v>
      </c>
      <c r="B1021" s="1">
        <v>97.5</v>
      </c>
      <c r="C1021">
        <v>38</v>
      </c>
    </row>
    <row r="1022" spans="1:3" x14ac:dyDescent="0.25">
      <c r="A1022">
        <v>8</v>
      </c>
      <c r="B1022" s="1">
        <v>97.5</v>
      </c>
      <c r="C1022">
        <v>38</v>
      </c>
    </row>
    <row r="1023" spans="1:3" x14ac:dyDescent="0.25">
      <c r="A1023">
        <v>8</v>
      </c>
      <c r="B1023" s="1">
        <v>97.5</v>
      </c>
      <c r="C1023">
        <v>38</v>
      </c>
    </row>
    <row r="1024" spans="1:3" x14ac:dyDescent="0.25">
      <c r="A1024">
        <v>8</v>
      </c>
      <c r="B1024" s="1">
        <v>97.5</v>
      </c>
      <c r="C1024">
        <v>38</v>
      </c>
    </row>
    <row r="1025" spans="1:3" x14ac:dyDescent="0.25">
      <c r="A1025">
        <v>8</v>
      </c>
      <c r="B1025" s="1">
        <v>97.5</v>
      </c>
      <c r="C1025">
        <v>38</v>
      </c>
    </row>
    <row r="1026" spans="1:3" x14ac:dyDescent="0.25">
      <c r="A1026">
        <v>8</v>
      </c>
      <c r="B1026" s="1">
        <v>97.5</v>
      </c>
      <c r="C1026">
        <v>38</v>
      </c>
    </row>
    <row r="1027" spans="1:3" x14ac:dyDescent="0.25">
      <c r="A1027">
        <v>8</v>
      </c>
      <c r="B1027" s="1">
        <v>97.5</v>
      </c>
      <c r="C1027">
        <v>38</v>
      </c>
    </row>
    <row r="1028" spans="1:3" x14ac:dyDescent="0.25">
      <c r="A1028">
        <v>8</v>
      </c>
      <c r="B1028" s="1">
        <v>96</v>
      </c>
      <c r="C1028">
        <v>39</v>
      </c>
    </row>
    <row r="1029" spans="1:3" x14ac:dyDescent="0.25">
      <c r="A1029">
        <v>8</v>
      </c>
      <c r="B1029" s="1">
        <v>96</v>
      </c>
      <c r="C1029">
        <v>39</v>
      </c>
    </row>
    <row r="1030" spans="1:3" x14ac:dyDescent="0.25">
      <c r="A1030">
        <v>8</v>
      </c>
      <c r="B1030" s="1">
        <v>96</v>
      </c>
      <c r="C1030">
        <v>39</v>
      </c>
    </row>
    <row r="1031" spans="1:3" x14ac:dyDescent="0.25">
      <c r="A1031">
        <v>8</v>
      </c>
      <c r="B1031" s="1">
        <v>96</v>
      </c>
      <c r="C1031">
        <v>39</v>
      </c>
    </row>
    <row r="1032" spans="1:3" x14ac:dyDescent="0.25">
      <c r="A1032">
        <v>8</v>
      </c>
      <c r="B1032" s="1">
        <v>96</v>
      </c>
      <c r="C1032">
        <v>39</v>
      </c>
    </row>
    <row r="1033" spans="1:3" x14ac:dyDescent="0.25">
      <c r="A1033">
        <v>8</v>
      </c>
      <c r="B1033" s="1">
        <v>96</v>
      </c>
      <c r="C1033">
        <v>39</v>
      </c>
    </row>
    <row r="1034" spans="1:3" x14ac:dyDescent="0.25">
      <c r="A1034">
        <v>8</v>
      </c>
      <c r="B1034" s="1">
        <v>96</v>
      </c>
      <c r="C1034">
        <v>39</v>
      </c>
    </row>
    <row r="1035" spans="1:3" x14ac:dyDescent="0.25">
      <c r="A1035">
        <v>8</v>
      </c>
      <c r="B1035" s="1">
        <v>96</v>
      </c>
      <c r="C1035">
        <v>39</v>
      </c>
    </row>
    <row r="1036" spans="1:3" x14ac:dyDescent="0.25">
      <c r="A1036">
        <v>8</v>
      </c>
      <c r="B1036" s="1">
        <v>96</v>
      </c>
      <c r="C1036">
        <v>39</v>
      </c>
    </row>
    <row r="1037" spans="1:3" x14ac:dyDescent="0.25">
      <c r="A1037">
        <v>8</v>
      </c>
      <c r="B1037" s="1">
        <v>96</v>
      </c>
      <c r="C1037">
        <v>39</v>
      </c>
    </row>
    <row r="1038" spans="1:3" x14ac:dyDescent="0.25">
      <c r="A1038">
        <v>8</v>
      </c>
      <c r="B1038" s="1">
        <v>96</v>
      </c>
      <c r="C1038">
        <v>39</v>
      </c>
    </row>
    <row r="1039" spans="1:3" x14ac:dyDescent="0.25">
      <c r="A1039">
        <v>8</v>
      </c>
      <c r="B1039" s="1">
        <v>96</v>
      </c>
      <c r="C1039">
        <v>39</v>
      </c>
    </row>
    <row r="1040" spans="1:3" x14ac:dyDescent="0.25">
      <c r="A1040">
        <v>8</v>
      </c>
      <c r="B1040" s="1">
        <v>94.5</v>
      </c>
      <c r="C1040">
        <v>40</v>
      </c>
    </row>
    <row r="1041" spans="1:3" x14ac:dyDescent="0.25">
      <c r="A1041">
        <v>8</v>
      </c>
      <c r="B1041" s="1">
        <v>94.5</v>
      </c>
      <c r="C1041">
        <v>40</v>
      </c>
    </row>
    <row r="1042" spans="1:3" x14ac:dyDescent="0.25">
      <c r="A1042">
        <v>8</v>
      </c>
      <c r="B1042" s="1">
        <v>94.5</v>
      </c>
      <c r="C1042">
        <v>40</v>
      </c>
    </row>
    <row r="1043" spans="1:3" x14ac:dyDescent="0.25">
      <c r="A1043">
        <v>8</v>
      </c>
      <c r="B1043" s="1">
        <v>94.5</v>
      </c>
      <c r="C1043">
        <v>40</v>
      </c>
    </row>
    <row r="1044" spans="1:3" x14ac:dyDescent="0.25">
      <c r="A1044">
        <v>8</v>
      </c>
      <c r="B1044" s="1">
        <v>94.5</v>
      </c>
      <c r="C1044">
        <v>40</v>
      </c>
    </row>
    <row r="1045" spans="1:3" x14ac:dyDescent="0.25">
      <c r="A1045">
        <v>8</v>
      </c>
      <c r="B1045" s="1">
        <v>93</v>
      </c>
      <c r="C1045">
        <v>41</v>
      </c>
    </row>
    <row r="1046" spans="1:3" x14ac:dyDescent="0.25">
      <c r="A1046">
        <v>8</v>
      </c>
      <c r="B1046" s="1">
        <v>93</v>
      </c>
      <c r="C1046">
        <v>41</v>
      </c>
    </row>
    <row r="1047" spans="1:3" x14ac:dyDescent="0.25">
      <c r="A1047">
        <v>8</v>
      </c>
      <c r="B1047" s="1">
        <v>93</v>
      </c>
      <c r="C1047">
        <v>41</v>
      </c>
    </row>
    <row r="1048" spans="1:3" x14ac:dyDescent="0.25">
      <c r="A1048">
        <v>8</v>
      </c>
      <c r="B1048" s="1">
        <v>93</v>
      </c>
      <c r="C1048">
        <v>41</v>
      </c>
    </row>
    <row r="1049" spans="1:3" x14ac:dyDescent="0.25">
      <c r="A1049">
        <v>8</v>
      </c>
      <c r="B1049" s="1">
        <v>93</v>
      </c>
      <c r="C1049">
        <v>41</v>
      </c>
    </row>
    <row r="1050" spans="1:3" x14ac:dyDescent="0.25">
      <c r="A1050">
        <v>8</v>
      </c>
      <c r="B1050" s="1">
        <v>93</v>
      </c>
      <c r="C1050">
        <v>41</v>
      </c>
    </row>
    <row r="1051" spans="1:3" x14ac:dyDescent="0.25">
      <c r="A1051">
        <v>8</v>
      </c>
      <c r="B1051" s="1">
        <v>93</v>
      </c>
      <c r="C1051">
        <v>41</v>
      </c>
    </row>
    <row r="1052" spans="1:3" x14ac:dyDescent="0.25">
      <c r="A1052">
        <v>8</v>
      </c>
      <c r="B1052" s="1">
        <v>91.5</v>
      </c>
      <c r="C1052">
        <v>42</v>
      </c>
    </row>
    <row r="1053" spans="1:3" x14ac:dyDescent="0.25">
      <c r="A1053">
        <v>8</v>
      </c>
      <c r="B1053" s="1">
        <v>91.5</v>
      </c>
      <c r="C1053">
        <v>42</v>
      </c>
    </row>
    <row r="1054" spans="1:3" x14ac:dyDescent="0.25">
      <c r="A1054">
        <v>8</v>
      </c>
      <c r="B1054" s="1">
        <v>91.5</v>
      </c>
      <c r="C1054">
        <v>42</v>
      </c>
    </row>
    <row r="1055" spans="1:3" x14ac:dyDescent="0.25">
      <c r="A1055">
        <v>8</v>
      </c>
      <c r="B1055" s="1">
        <v>91.5</v>
      </c>
      <c r="C1055">
        <v>42</v>
      </c>
    </row>
    <row r="1056" spans="1:3" x14ac:dyDescent="0.25">
      <c r="A1056">
        <v>8</v>
      </c>
      <c r="B1056" s="1">
        <v>91.5</v>
      </c>
      <c r="C1056">
        <v>42</v>
      </c>
    </row>
    <row r="1057" spans="1:3" x14ac:dyDescent="0.25">
      <c r="A1057">
        <v>8</v>
      </c>
      <c r="B1057" s="1">
        <v>91.5</v>
      </c>
      <c r="C1057">
        <v>42</v>
      </c>
    </row>
    <row r="1058" spans="1:3" x14ac:dyDescent="0.25">
      <c r="A1058">
        <v>8</v>
      </c>
      <c r="B1058" s="1">
        <v>90</v>
      </c>
      <c r="C1058">
        <v>43</v>
      </c>
    </row>
    <row r="1059" spans="1:3" x14ac:dyDescent="0.25">
      <c r="A1059">
        <v>8</v>
      </c>
      <c r="B1059" s="1">
        <v>90</v>
      </c>
      <c r="C1059">
        <v>43</v>
      </c>
    </row>
    <row r="1060" spans="1:3" x14ac:dyDescent="0.25">
      <c r="A1060">
        <v>8</v>
      </c>
      <c r="B1060" s="1">
        <v>90</v>
      </c>
      <c r="C1060">
        <v>43</v>
      </c>
    </row>
    <row r="1061" spans="1:3" x14ac:dyDescent="0.25">
      <c r="A1061">
        <v>8</v>
      </c>
      <c r="B1061" s="1">
        <v>90</v>
      </c>
      <c r="C1061">
        <v>43</v>
      </c>
    </row>
    <row r="1062" spans="1:3" x14ac:dyDescent="0.25">
      <c r="A1062">
        <v>8</v>
      </c>
      <c r="B1062" s="1">
        <v>90</v>
      </c>
      <c r="C1062">
        <v>43</v>
      </c>
    </row>
    <row r="1063" spans="1:3" x14ac:dyDescent="0.25">
      <c r="A1063">
        <v>8</v>
      </c>
      <c r="B1063" s="1">
        <v>88.5</v>
      </c>
      <c r="C1063">
        <v>44</v>
      </c>
    </row>
    <row r="1064" spans="1:3" x14ac:dyDescent="0.25">
      <c r="A1064">
        <v>8</v>
      </c>
      <c r="B1064" s="1">
        <v>88.5</v>
      </c>
      <c r="C1064">
        <v>44</v>
      </c>
    </row>
    <row r="1065" spans="1:3" x14ac:dyDescent="0.25">
      <c r="A1065">
        <v>8</v>
      </c>
      <c r="B1065" s="1">
        <v>88.5</v>
      </c>
      <c r="C1065">
        <v>44</v>
      </c>
    </row>
    <row r="1066" spans="1:3" x14ac:dyDescent="0.25">
      <c r="A1066">
        <v>8</v>
      </c>
      <c r="B1066" s="1">
        <v>88.5</v>
      </c>
      <c r="C1066">
        <v>44</v>
      </c>
    </row>
    <row r="1067" spans="1:3" x14ac:dyDescent="0.25">
      <c r="A1067">
        <v>8</v>
      </c>
      <c r="B1067" s="1">
        <v>88.5</v>
      </c>
      <c r="C1067">
        <v>44</v>
      </c>
    </row>
    <row r="1068" spans="1:3" x14ac:dyDescent="0.25">
      <c r="A1068">
        <v>8</v>
      </c>
      <c r="B1068" s="1">
        <v>87</v>
      </c>
      <c r="C1068">
        <v>45</v>
      </c>
    </row>
    <row r="1069" spans="1:3" x14ac:dyDescent="0.25">
      <c r="A1069">
        <v>8</v>
      </c>
      <c r="B1069" s="1">
        <v>87</v>
      </c>
      <c r="C1069">
        <v>45</v>
      </c>
    </row>
    <row r="1070" spans="1:3" x14ac:dyDescent="0.25">
      <c r="A1070">
        <v>8</v>
      </c>
      <c r="B1070" s="1">
        <v>87</v>
      </c>
      <c r="C1070">
        <v>45</v>
      </c>
    </row>
    <row r="1071" spans="1:3" x14ac:dyDescent="0.25">
      <c r="A1071">
        <v>8</v>
      </c>
      <c r="B1071" s="1">
        <v>87</v>
      </c>
      <c r="C1071">
        <v>45</v>
      </c>
    </row>
    <row r="1072" spans="1:3" x14ac:dyDescent="0.25">
      <c r="A1072">
        <v>8</v>
      </c>
      <c r="B1072" s="1">
        <v>87</v>
      </c>
      <c r="C1072">
        <v>45</v>
      </c>
    </row>
    <row r="1073" spans="1:3" x14ac:dyDescent="0.25">
      <c r="A1073">
        <v>8</v>
      </c>
      <c r="B1073" s="1">
        <v>87</v>
      </c>
      <c r="C1073">
        <v>45</v>
      </c>
    </row>
    <row r="1074" spans="1:3" x14ac:dyDescent="0.25">
      <c r="A1074">
        <v>8</v>
      </c>
      <c r="B1074" s="1">
        <v>85.5</v>
      </c>
      <c r="C1074">
        <v>46</v>
      </c>
    </row>
    <row r="1075" spans="1:3" x14ac:dyDescent="0.25">
      <c r="A1075">
        <v>8</v>
      </c>
      <c r="B1075" s="1">
        <v>85.5</v>
      </c>
      <c r="C1075">
        <v>46</v>
      </c>
    </row>
    <row r="1076" spans="1:3" x14ac:dyDescent="0.25">
      <c r="A1076">
        <v>8</v>
      </c>
      <c r="B1076" s="1">
        <v>85.5</v>
      </c>
      <c r="C1076">
        <v>46</v>
      </c>
    </row>
    <row r="1077" spans="1:3" x14ac:dyDescent="0.25">
      <c r="A1077">
        <v>8</v>
      </c>
      <c r="B1077" s="1">
        <v>85.5</v>
      </c>
      <c r="C1077">
        <v>46</v>
      </c>
    </row>
    <row r="1078" spans="1:3" x14ac:dyDescent="0.25">
      <c r="A1078">
        <v>8</v>
      </c>
      <c r="B1078" s="1">
        <v>85.5</v>
      </c>
      <c r="C1078">
        <v>46</v>
      </c>
    </row>
    <row r="1079" spans="1:3" x14ac:dyDescent="0.25">
      <c r="A1079">
        <v>8</v>
      </c>
      <c r="B1079" s="1">
        <v>85.5</v>
      </c>
      <c r="C1079">
        <v>46</v>
      </c>
    </row>
    <row r="1080" spans="1:3" x14ac:dyDescent="0.25">
      <c r="A1080">
        <v>8</v>
      </c>
      <c r="B1080" s="1">
        <v>85.5</v>
      </c>
      <c r="C1080">
        <v>46</v>
      </c>
    </row>
    <row r="1081" spans="1:3" x14ac:dyDescent="0.25">
      <c r="A1081">
        <v>8</v>
      </c>
      <c r="B1081" s="1">
        <v>84</v>
      </c>
      <c r="C1081">
        <v>47</v>
      </c>
    </row>
    <row r="1082" spans="1:3" x14ac:dyDescent="0.25">
      <c r="A1082">
        <v>8</v>
      </c>
      <c r="B1082" s="1">
        <v>84</v>
      </c>
      <c r="C1082">
        <v>47</v>
      </c>
    </row>
    <row r="1083" spans="1:3" x14ac:dyDescent="0.25">
      <c r="A1083">
        <v>8</v>
      </c>
      <c r="B1083" s="1">
        <v>84</v>
      </c>
      <c r="C1083">
        <v>47</v>
      </c>
    </row>
    <row r="1084" spans="1:3" x14ac:dyDescent="0.25">
      <c r="A1084">
        <v>8</v>
      </c>
      <c r="B1084" s="1">
        <v>84</v>
      </c>
      <c r="C1084">
        <v>47</v>
      </c>
    </row>
    <row r="1085" spans="1:3" x14ac:dyDescent="0.25">
      <c r="A1085">
        <v>8</v>
      </c>
      <c r="B1085" s="1">
        <v>84</v>
      </c>
      <c r="C1085">
        <v>47</v>
      </c>
    </row>
    <row r="1086" spans="1:3" x14ac:dyDescent="0.25">
      <c r="A1086">
        <v>8</v>
      </c>
      <c r="B1086" s="1">
        <v>84</v>
      </c>
      <c r="C1086">
        <v>47</v>
      </c>
    </row>
    <row r="1087" spans="1:3" x14ac:dyDescent="0.25">
      <c r="A1087">
        <v>8</v>
      </c>
      <c r="B1087" s="1">
        <v>84</v>
      </c>
      <c r="C1087">
        <v>47</v>
      </c>
    </row>
    <row r="1088" spans="1:3" x14ac:dyDescent="0.25">
      <c r="A1088">
        <v>8</v>
      </c>
      <c r="B1088" s="1">
        <v>84</v>
      </c>
      <c r="C1088">
        <v>47</v>
      </c>
    </row>
    <row r="1089" spans="1:3" x14ac:dyDescent="0.25">
      <c r="A1089">
        <v>8</v>
      </c>
      <c r="B1089" s="1">
        <v>84</v>
      </c>
      <c r="C1089">
        <v>47</v>
      </c>
    </row>
    <row r="1090" spans="1:3" x14ac:dyDescent="0.25">
      <c r="A1090">
        <v>8</v>
      </c>
      <c r="B1090" s="1">
        <v>84</v>
      </c>
      <c r="C1090">
        <v>47</v>
      </c>
    </row>
    <row r="1091" spans="1:3" x14ac:dyDescent="0.25">
      <c r="A1091">
        <v>8</v>
      </c>
      <c r="B1091" s="1">
        <v>84</v>
      </c>
      <c r="C1091">
        <v>47</v>
      </c>
    </row>
    <row r="1092" spans="1:3" x14ac:dyDescent="0.25">
      <c r="A1092">
        <v>8</v>
      </c>
      <c r="B1092" s="1">
        <v>84</v>
      </c>
      <c r="C1092">
        <v>47</v>
      </c>
    </row>
    <row r="1093" spans="1:3" x14ac:dyDescent="0.25">
      <c r="A1093">
        <v>8</v>
      </c>
      <c r="B1093" s="1">
        <v>82.5</v>
      </c>
      <c r="C1093">
        <v>48</v>
      </c>
    </row>
    <row r="1094" spans="1:3" x14ac:dyDescent="0.25">
      <c r="A1094">
        <v>8</v>
      </c>
      <c r="B1094" s="1">
        <v>82.5</v>
      </c>
      <c r="C1094">
        <v>48</v>
      </c>
    </row>
    <row r="1095" spans="1:3" x14ac:dyDescent="0.25">
      <c r="A1095">
        <v>8</v>
      </c>
      <c r="B1095" s="1">
        <v>82.5</v>
      </c>
      <c r="C1095">
        <v>48</v>
      </c>
    </row>
    <row r="1096" spans="1:3" x14ac:dyDescent="0.25">
      <c r="A1096">
        <v>8</v>
      </c>
      <c r="B1096" s="1">
        <v>82.5</v>
      </c>
      <c r="C1096">
        <v>48</v>
      </c>
    </row>
    <row r="1097" spans="1:3" x14ac:dyDescent="0.25">
      <c r="A1097">
        <v>8</v>
      </c>
      <c r="B1097" s="1">
        <v>82.5</v>
      </c>
      <c r="C1097">
        <v>48</v>
      </c>
    </row>
    <row r="1098" spans="1:3" x14ac:dyDescent="0.25">
      <c r="A1098">
        <v>8</v>
      </c>
      <c r="B1098" s="1">
        <v>82.5</v>
      </c>
      <c r="C1098">
        <v>48</v>
      </c>
    </row>
    <row r="1099" spans="1:3" x14ac:dyDescent="0.25">
      <c r="A1099">
        <v>8</v>
      </c>
      <c r="B1099" s="1">
        <v>82.5</v>
      </c>
      <c r="C1099">
        <v>48</v>
      </c>
    </row>
    <row r="1100" spans="1:3" x14ac:dyDescent="0.25">
      <c r="A1100">
        <v>8</v>
      </c>
      <c r="B1100" s="1">
        <v>82.5</v>
      </c>
      <c r="C1100">
        <v>48</v>
      </c>
    </row>
    <row r="1101" spans="1:3" x14ac:dyDescent="0.25">
      <c r="A1101">
        <v>8</v>
      </c>
      <c r="B1101" s="1">
        <v>82.5</v>
      </c>
      <c r="C1101">
        <v>48</v>
      </c>
    </row>
    <row r="1102" spans="1:3" x14ac:dyDescent="0.25">
      <c r="A1102">
        <v>8</v>
      </c>
      <c r="B1102" s="1">
        <v>81</v>
      </c>
      <c r="C1102">
        <v>49</v>
      </c>
    </row>
    <row r="1103" spans="1:3" x14ac:dyDescent="0.25">
      <c r="A1103">
        <v>8</v>
      </c>
      <c r="B1103" s="1">
        <v>81</v>
      </c>
      <c r="C1103">
        <v>49</v>
      </c>
    </row>
    <row r="1104" spans="1:3" x14ac:dyDescent="0.25">
      <c r="A1104">
        <v>8</v>
      </c>
      <c r="B1104" s="1">
        <v>81</v>
      </c>
      <c r="C1104">
        <v>49</v>
      </c>
    </row>
    <row r="1105" spans="1:3" x14ac:dyDescent="0.25">
      <c r="A1105">
        <v>8</v>
      </c>
      <c r="B1105" s="1">
        <v>81</v>
      </c>
      <c r="C1105">
        <v>49</v>
      </c>
    </row>
    <row r="1106" spans="1:3" x14ac:dyDescent="0.25">
      <c r="A1106">
        <v>8</v>
      </c>
      <c r="B1106" s="1">
        <v>81</v>
      </c>
      <c r="C1106">
        <v>49</v>
      </c>
    </row>
    <row r="1107" spans="1:3" x14ac:dyDescent="0.25">
      <c r="A1107">
        <v>8</v>
      </c>
      <c r="B1107" s="1">
        <v>79.5</v>
      </c>
      <c r="C1107">
        <v>50</v>
      </c>
    </row>
    <row r="1108" spans="1:3" x14ac:dyDescent="0.25">
      <c r="A1108">
        <v>8</v>
      </c>
      <c r="B1108" s="1">
        <v>79.5</v>
      </c>
      <c r="C1108">
        <v>50</v>
      </c>
    </row>
    <row r="1109" spans="1:3" x14ac:dyDescent="0.25">
      <c r="A1109">
        <v>8</v>
      </c>
      <c r="B1109" s="1">
        <v>79.5</v>
      </c>
      <c r="C1109">
        <v>50</v>
      </c>
    </row>
    <row r="1110" spans="1:3" x14ac:dyDescent="0.25">
      <c r="A1110">
        <v>8</v>
      </c>
      <c r="B1110" s="1">
        <v>79.5</v>
      </c>
      <c r="C1110">
        <v>50</v>
      </c>
    </row>
    <row r="1111" spans="1:3" x14ac:dyDescent="0.25">
      <c r="A1111">
        <v>8</v>
      </c>
      <c r="B1111" s="1">
        <v>79.5</v>
      </c>
      <c r="C1111">
        <v>50</v>
      </c>
    </row>
    <row r="1112" spans="1:3" x14ac:dyDescent="0.25">
      <c r="A1112">
        <v>8</v>
      </c>
      <c r="B1112" s="1">
        <v>79.5</v>
      </c>
      <c r="C1112">
        <v>50</v>
      </c>
    </row>
    <row r="1113" spans="1:3" x14ac:dyDescent="0.25">
      <c r="A1113">
        <v>8</v>
      </c>
      <c r="B1113" s="1">
        <v>79.5</v>
      </c>
      <c r="C1113">
        <v>50</v>
      </c>
    </row>
    <row r="1114" spans="1:3" x14ac:dyDescent="0.25">
      <c r="A1114">
        <v>8</v>
      </c>
      <c r="B1114" s="1">
        <v>79.5</v>
      </c>
      <c r="C1114">
        <v>50</v>
      </c>
    </row>
    <row r="1115" spans="1:3" x14ac:dyDescent="0.25">
      <c r="A1115">
        <v>8</v>
      </c>
      <c r="B1115" s="1">
        <v>78</v>
      </c>
      <c r="C1115">
        <v>51</v>
      </c>
    </row>
    <row r="1116" spans="1:3" x14ac:dyDescent="0.25">
      <c r="A1116">
        <v>8</v>
      </c>
      <c r="B1116" s="1">
        <v>78</v>
      </c>
      <c r="C1116">
        <v>51</v>
      </c>
    </row>
    <row r="1117" spans="1:3" x14ac:dyDescent="0.25">
      <c r="A1117">
        <v>8</v>
      </c>
      <c r="B1117" s="1">
        <v>78</v>
      </c>
      <c r="C1117">
        <v>51</v>
      </c>
    </row>
    <row r="1118" spans="1:3" x14ac:dyDescent="0.25">
      <c r="A1118">
        <v>8</v>
      </c>
      <c r="B1118" s="1">
        <v>78</v>
      </c>
      <c r="C1118">
        <v>51</v>
      </c>
    </row>
    <row r="1119" spans="1:3" x14ac:dyDescent="0.25">
      <c r="A1119">
        <v>8</v>
      </c>
      <c r="B1119" s="1">
        <v>78</v>
      </c>
      <c r="C1119">
        <v>51</v>
      </c>
    </row>
    <row r="1120" spans="1:3" x14ac:dyDescent="0.25">
      <c r="A1120">
        <v>8</v>
      </c>
      <c r="B1120" s="1">
        <v>78</v>
      </c>
      <c r="C1120">
        <v>51</v>
      </c>
    </row>
    <row r="1121" spans="1:3" x14ac:dyDescent="0.25">
      <c r="A1121">
        <v>8</v>
      </c>
      <c r="B1121" s="1">
        <v>78</v>
      </c>
      <c r="C1121">
        <v>51</v>
      </c>
    </row>
    <row r="1122" spans="1:3" x14ac:dyDescent="0.25">
      <c r="A1122">
        <v>8</v>
      </c>
      <c r="B1122" s="1">
        <v>76.5</v>
      </c>
      <c r="C1122">
        <v>52</v>
      </c>
    </row>
    <row r="1123" spans="1:3" x14ac:dyDescent="0.25">
      <c r="A1123">
        <v>8</v>
      </c>
      <c r="B1123" s="1">
        <v>76.5</v>
      </c>
      <c r="C1123">
        <v>52</v>
      </c>
    </row>
    <row r="1124" spans="1:3" x14ac:dyDescent="0.25">
      <c r="A1124">
        <v>8</v>
      </c>
      <c r="B1124" s="1">
        <v>76.5</v>
      </c>
      <c r="C1124">
        <v>52</v>
      </c>
    </row>
    <row r="1125" spans="1:3" x14ac:dyDescent="0.25">
      <c r="A1125">
        <v>8</v>
      </c>
      <c r="B1125" s="1">
        <v>76.5</v>
      </c>
      <c r="C1125">
        <v>52</v>
      </c>
    </row>
    <row r="1126" spans="1:3" x14ac:dyDescent="0.25">
      <c r="A1126">
        <v>8</v>
      </c>
      <c r="B1126" s="1">
        <v>76.5</v>
      </c>
      <c r="C1126">
        <v>52</v>
      </c>
    </row>
    <row r="1127" spans="1:3" x14ac:dyDescent="0.25">
      <c r="A1127">
        <v>8</v>
      </c>
      <c r="B1127" s="1">
        <v>75</v>
      </c>
      <c r="C1127">
        <v>53</v>
      </c>
    </row>
    <row r="1128" spans="1:3" x14ac:dyDescent="0.25">
      <c r="A1128">
        <v>8</v>
      </c>
      <c r="B1128" s="1">
        <v>75</v>
      </c>
      <c r="C1128">
        <v>53</v>
      </c>
    </row>
    <row r="1129" spans="1:3" x14ac:dyDescent="0.25">
      <c r="A1129">
        <v>8</v>
      </c>
      <c r="B1129" s="1">
        <v>75</v>
      </c>
      <c r="C1129">
        <v>53</v>
      </c>
    </row>
    <row r="1130" spans="1:3" x14ac:dyDescent="0.25">
      <c r="A1130">
        <v>8</v>
      </c>
      <c r="B1130" s="1">
        <v>75</v>
      </c>
      <c r="C1130">
        <v>53</v>
      </c>
    </row>
    <row r="1131" spans="1:3" x14ac:dyDescent="0.25">
      <c r="A1131">
        <v>8</v>
      </c>
      <c r="B1131" s="1">
        <v>75</v>
      </c>
      <c r="C1131">
        <v>53</v>
      </c>
    </row>
    <row r="1132" spans="1:3" x14ac:dyDescent="0.25">
      <c r="A1132">
        <v>8</v>
      </c>
      <c r="B1132" s="1">
        <v>75</v>
      </c>
      <c r="C1132">
        <v>53</v>
      </c>
    </row>
    <row r="1133" spans="1:3" x14ac:dyDescent="0.25">
      <c r="A1133">
        <v>8</v>
      </c>
      <c r="B1133" s="1">
        <v>75</v>
      </c>
      <c r="C1133">
        <v>53</v>
      </c>
    </row>
    <row r="1134" spans="1:3" x14ac:dyDescent="0.25">
      <c r="A1134">
        <v>8</v>
      </c>
      <c r="B1134" s="1">
        <v>75</v>
      </c>
      <c r="C1134">
        <v>53</v>
      </c>
    </row>
    <row r="1135" spans="1:3" x14ac:dyDescent="0.25">
      <c r="A1135">
        <v>8</v>
      </c>
      <c r="B1135" s="1">
        <v>75</v>
      </c>
      <c r="C1135">
        <v>53</v>
      </c>
    </row>
    <row r="1136" spans="1:3" x14ac:dyDescent="0.25">
      <c r="A1136">
        <v>8</v>
      </c>
      <c r="B1136" s="1">
        <v>73.5</v>
      </c>
      <c r="C1136">
        <v>54</v>
      </c>
    </row>
    <row r="1137" spans="1:3" x14ac:dyDescent="0.25">
      <c r="A1137">
        <v>8</v>
      </c>
      <c r="B1137" s="1">
        <v>73.5</v>
      </c>
      <c r="C1137">
        <v>54</v>
      </c>
    </row>
    <row r="1138" spans="1:3" x14ac:dyDescent="0.25">
      <c r="A1138">
        <v>8</v>
      </c>
      <c r="B1138" s="1">
        <v>73.5</v>
      </c>
      <c r="C1138">
        <v>54</v>
      </c>
    </row>
    <row r="1139" spans="1:3" x14ac:dyDescent="0.25">
      <c r="A1139">
        <v>8</v>
      </c>
      <c r="B1139" s="1">
        <v>72</v>
      </c>
      <c r="C1139">
        <v>55</v>
      </c>
    </row>
    <row r="1140" spans="1:3" x14ac:dyDescent="0.25">
      <c r="A1140">
        <v>8</v>
      </c>
      <c r="B1140" s="1">
        <v>72</v>
      </c>
      <c r="C1140">
        <v>55</v>
      </c>
    </row>
    <row r="1141" spans="1:3" x14ac:dyDescent="0.25">
      <c r="A1141">
        <v>8</v>
      </c>
      <c r="B1141" s="1">
        <v>72</v>
      </c>
      <c r="C1141">
        <v>55</v>
      </c>
    </row>
    <row r="1142" spans="1:3" x14ac:dyDescent="0.25">
      <c r="A1142">
        <v>8</v>
      </c>
      <c r="B1142" s="1">
        <v>72</v>
      </c>
      <c r="C1142">
        <v>55</v>
      </c>
    </row>
    <row r="1143" spans="1:3" x14ac:dyDescent="0.25">
      <c r="A1143">
        <v>8</v>
      </c>
      <c r="B1143" s="1">
        <v>72</v>
      </c>
      <c r="C1143">
        <v>55</v>
      </c>
    </row>
    <row r="1144" spans="1:3" x14ac:dyDescent="0.25">
      <c r="A1144">
        <v>8</v>
      </c>
      <c r="B1144" s="1">
        <v>72</v>
      </c>
      <c r="C1144">
        <v>55</v>
      </c>
    </row>
    <row r="1145" spans="1:3" x14ac:dyDescent="0.25">
      <c r="A1145">
        <v>8</v>
      </c>
      <c r="B1145" s="1">
        <v>72</v>
      </c>
      <c r="C1145">
        <v>55</v>
      </c>
    </row>
    <row r="1146" spans="1:3" x14ac:dyDescent="0.25">
      <c r="A1146">
        <v>8</v>
      </c>
      <c r="B1146" s="1">
        <v>70.5</v>
      </c>
      <c r="C1146">
        <v>56</v>
      </c>
    </row>
    <row r="1147" spans="1:3" x14ac:dyDescent="0.25">
      <c r="A1147">
        <v>8</v>
      </c>
      <c r="B1147" s="1">
        <v>70.5</v>
      </c>
      <c r="C1147">
        <v>56</v>
      </c>
    </row>
    <row r="1148" spans="1:3" x14ac:dyDescent="0.25">
      <c r="A1148">
        <v>8</v>
      </c>
      <c r="B1148" s="1">
        <v>70.5</v>
      </c>
      <c r="C1148">
        <v>56</v>
      </c>
    </row>
    <row r="1149" spans="1:3" x14ac:dyDescent="0.25">
      <c r="A1149">
        <v>8</v>
      </c>
      <c r="B1149" s="1">
        <v>70.5</v>
      </c>
      <c r="C1149">
        <v>56</v>
      </c>
    </row>
    <row r="1150" spans="1:3" x14ac:dyDescent="0.25">
      <c r="A1150">
        <v>8</v>
      </c>
      <c r="B1150" s="1">
        <v>70.5</v>
      </c>
      <c r="C1150">
        <v>56</v>
      </c>
    </row>
    <row r="1151" spans="1:3" x14ac:dyDescent="0.25">
      <c r="A1151">
        <v>8</v>
      </c>
      <c r="B1151" s="1">
        <v>70.5</v>
      </c>
      <c r="C1151">
        <v>56</v>
      </c>
    </row>
    <row r="1152" spans="1:3" x14ac:dyDescent="0.25">
      <c r="A1152">
        <v>8</v>
      </c>
      <c r="B1152" s="1">
        <v>70.5</v>
      </c>
      <c r="C1152">
        <v>56</v>
      </c>
    </row>
    <row r="1153" spans="1:3" x14ac:dyDescent="0.25">
      <c r="A1153">
        <v>8</v>
      </c>
      <c r="B1153" s="1">
        <v>70.5</v>
      </c>
      <c r="C1153">
        <v>56</v>
      </c>
    </row>
    <row r="1154" spans="1:3" x14ac:dyDescent="0.25">
      <c r="A1154">
        <v>8</v>
      </c>
      <c r="B1154" s="1">
        <v>69</v>
      </c>
      <c r="C1154">
        <v>57</v>
      </c>
    </row>
    <row r="1155" spans="1:3" x14ac:dyDescent="0.25">
      <c r="A1155">
        <v>8</v>
      </c>
      <c r="B1155" s="1">
        <v>69</v>
      </c>
      <c r="C1155">
        <v>57</v>
      </c>
    </row>
    <row r="1156" spans="1:3" x14ac:dyDescent="0.25">
      <c r="A1156">
        <v>8</v>
      </c>
      <c r="B1156" s="1">
        <v>69</v>
      </c>
      <c r="C1156">
        <v>57</v>
      </c>
    </row>
    <row r="1157" spans="1:3" x14ac:dyDescent="0.25">
      <c r="A1157">
        <v>8</v>
      </c>
      <c r="B1157" s="1">
        <v>69</v>
      </c>
      <c r="C1157">
        <v>57</v>
      </c>
    </row>
    <row r="1158" spans="1:3" x14ac:dyDescent="0.25">
      <c r="A1158">
        <v>8</v>
      </c>
      <c r="B1158" s="1">
        <v>69</v>
      </c>
      <c r="C1158">
        <v>57</v>
      </c>
    </row>
    <row r="1159" spans="1:3" x14ac:dyDescent="0.25">
      <c r="A1159">
        <v>8</v>
      </c>
      <c r="B1159" s="1">
        <v>69</v>
      </c>
      <c r="C1159">
        <v>57</v>
      </c>
    </row>
    <row r="1160" spans="1:3" x14ac:dyDescent="0.25">
      <c r="A1160">
        <v>8</v>
      </c>
      <c r="B1160" s="1">
        <v>69</v>
      </c>
      <c r="C1160">
        <v>57</v>
      </c>
    </row>
    <row r="1161" spans="1:3" x14ac:dyDescent="0.25">
      <c r="A1161">
        <v>8</v>
      </c>
      <c r="B1161" s="1">
        <v>69</v>
      </c>
      <c r="C1161">
        <v>57</v>
      </c>
    </row>
    <row r="1162" spans="1:3" x14ac:dyDescent="0.25">
      <c r="A1162">
        <v>8</v>
      </c>
      <c r="B1162" s="1">
        <v>69</v>
      </c>
      <c r="C1162">
        <v>57</v>
      </c>
    </row>
    <row r="1163" spans="1:3" x14ac:dyDescent="0.25">
      <c r="A1163">
        <v>8</v>
      </c>
      <c r="B1163" s="1">
        <v>69</v>
      </c>
      <c r="C1163">
        <v>57</v>
      </c>
    </row>
    <row r="1164" spans="1:3" x14ac:dyDescent="0.25">
      <c r="A1164">
        <v>8</v>
      </c>
      <c r="B1164" s="1">
        <v>67.5</v>
      </c>
      <c r="C1164">
        <v>58</v>
      </c>
    </row>
    <row r="1165" spans="1:3" x14ac:dyDescent="0.25">
      <c r="A1165">
        <v>8</v>
      </c>
      <c r="B1165" s="1">
        <v>67.5</v>
      </c>
      <c r="C1165">
        <v>58</v>
      </c>
    </row>
    <row r="1166" spans="1:3" x14ac:dyDescent="0.25">
      <c r="A1166">
        <v>8</v>
      </c>
      <c r="B1166" s="1">
        <v>67.5</v>
      </c>
      <c r="C1166">
        <v>58</v>
      </c>
    </row>
    <row r="1167" spans="1:3" x14ac:dyDescent="0.25">
      <c r="A1167">
        <v>8</v>
      </c>
      <c r="B1167" s="1">
        <v>67.5</v>
      </c>
      <c r="C1167">
        <v>58</v>
      </c>
    </row>
    <row r="1168" spans="1:3" x14ac:dyDescent="0.25">
      <c r="A1168">
        <v>8</v>
      </c>
      <c r="B1168" s="1">
        <v>67.5</v>
      </c>
      <c r="C1168">
        <v>58</v>
      </c>
    </row>
    <row r="1169" spans="1:3" x14ac:dyDescent="0.25">
      <c r="A1169">
        <v>8</v>
      </c>
      <c r="B1169" s="1">
        <v>67.5</v>
      </c>
      <c r="C1169">
        <v>58</v>
      </c>
    </row>
    <row r="1170" spans="1:3" x14ac:dyDescent="0.25">
      <c r="A1170">
        <v>8</v>
      </c>
      <c r="B1170" s="1">
        <v>67.5</v>
      </c>
      <c r="C1170">
        <v>58</v>
      </c>
    </row>
    <row r="1171" spans="1:3" x14ac:dyDescent="0.25">
      <c r="A1171">
        <v>8</v>
      </c>
      <c r="B1171" s="1">
        <v>67.5</v>
      </c>
      <c r="C1171">
        <v>58</v>
      </c>
    </row>
    <row r="1172" spans="1:3" x14ac:dyDescent="0.25">
      <c r="A1172">
        <v>8</v>
      </c>
      <c r="B1172" s="1">
        <v>66</v>
      </c>
      <c r="C1172">
        <v>59</v>
      </c>
    </row>
    <row r="1173" spans="1:3" x14ac:dyDescent="0.25">
      <c r="A1173">
        <v>8</v>
      </c>
      <c r="B1173" s="1">
        <v>66</v>
      </c>
      <c r="C1173">
        <v>59</v>
      </c>
    </row>
    <row r="1174" spans="1:3" x14ac:dyDescent="0.25">
      <c r="A1174">
        <v>8</v>
      </c>
      <c r="B1174" s="1">
        <v>66</v>
      </c>
      <c r="C1174">
        <v>59</v>
      </c>
    </row>
    <row r="1175" spans="1:3" x14ac:dyDescent="0.25">
      <c r="A1175">
        <v>8</v>
      </c>
      <c r="B1175" s="1">
        <v>66</v>
      </c>
      <c r="C1175">
        <v>59</v>
      </c>
    </row>
    <row r="1176" spans="1:3" x14ac:dyDescent="0.25">
      <c r="A1176">
        <v>8</v>
      </c>
      <c r="B1176" s="1">
        <v>66</v>
      </c>
      <c r="C1176">
        <v>59</v>
      </c>
    </row>
    <row r="1177" spans="1:3" x14ac:dyDescent="0.25">
      <c r="A1177">
        <v>8</v>
      </c>
      <c r="B1177" s="1">
        <v>66</v>
      </c>
      <c r="C1177">
        <v>59</v>
      </c>
    </row>
    <row r="1178" spans="1:3" x14ac:dyDescent="0.25">
      <c r="A1178">
        <v>8</v>
      </c>
      <c r="B1178" s="1">
        <v>66</v>
      </c>
      <c r="C1178">
        <v>59</v>
      </c>
    </row>
    <row r="1179" spans="1:3" x14ac:dyDescent="0.25">
      <c r="A1179">
        <v>8</v>
      </c>
      <c r="B1179" s="1">
        <v>66</v>
      </c>
      <c r="C1179">
        <v>59</v>
      </c>
    </row>
    <row r="1180" spans="1:3" x14ac:dyDescent="0.25">
      <c r="A1180">
        <v>8</v>
      </c>
      <c r="B1180" s="1">
        <v>66</v>
      </c>
      <c r="C1180">
        <v>59</v>
      </c>
    </row>
    <row r="1181" spans="1:3" x14ac:dyDescent="0.25">
      <c r="A1181">
        <v>8</v>
      </c>
      <c r="B1181" s="1">
        <v>66</v>
      </c>
      <c r="C1181">
        <v>59</v>
      </c>
    </row>
    <row r="1182" spans="1:3" x14ac:dyDescent="0.25">
      <c r="A1182">
        <v>8</v>
      </c>
      <c r="B1182" s="1">
        <v>66</v>
      </c>
      <c r="C1182">
        <v>59</v>
      </c>
    </row>
    <row r="1183" spans="1:3" x14ac:dyDescent="0.25">
      <c r="A1183">
        <v>8</v>
      </c>
      <c r="B1183" s="1">
        <v>64.5</v>
      </c>
      <c r="C1183">
        <v>60</v>
      </c>
    </row>
    <row r="1184" spans="1:3" x14ac:dyDescent="0.25">
      <c r="A1184">
        <v>8</v>
      </c>
      <c r="B1184" s="1">
        <v>64.5</v>
      </c>
      <c r="C1184">
        <v>60</v>
      </c>
    </row>
    <row r="1185" spans="1:3" x14ac:dyDescent="0.25">
      <c r="A1185">
        <v>8</v>
      </c>
      <c r="B1185" s="1">
        <v>64.5</v>
      </c>
      <c r="C1185">
        <v>60</v>
      </c>
    </row>
    <row r="1186" spans="1:3" x14ac:dyDescent="0.25">
      <c r="A1186">
        <v>8</v>
      </c>
      <c r="B1186" s="1">
        <v>64.5</v>
      </c>
      <c r="C1186">
        <v>60</v>
      </c>
    </row>
    <row r="1187" spans="1:3" x14ac:dyDescent="0.25">
      <c r="A1187">
        <v>8</v>
      </c>
      <c r="B1187" s="1">
        <v>64.5</v>
      </c>
      <c r="C1187">
        <v>60</v>
      </c>
    </row>
    <row r="1188" spans="1:3" x14ac:dyDescent="0.25">
      <c r="A1188">
        <v>8</v>
      </c>
      <c r="B1188" s="1">
        <v>63</v>
      </c>
      <c r="C1188">
        <v>61</v>
      </c>
    </row>
    <row r="1189" spans="1:3" x14ac:dyDescent="0.25">
      <c r="A1189">
        <v>8</v>
      </c>
      <c r="B1189" s="1">
        <v>63</v>
      </c>
      <c r="C1189">
        <v>61</v>
      </c>
    </row>
    <row r="1190" spans="1:3" x14ac:dyDescent="0.25">
      <c r="A1190">
        <v>8</v>
      </c>
      <c r="B1190" s="1">
        <v>63</v>
      </c>
      <c r="C1190">
        <v>61</v>
      </c>
    </row>
    <row r="1191" spans="1:3" x14ac:dyDescent="0.25">
      <c r="A1191">
        <v>8</v>
      </c>
      <c r="B1191" s="1">
        <v>63</v>
      </c>
      <c r="C1191">
        <v>61</v>
      </c>
    </row>
    <row r="1192" spans="1:3" x14ac:dyDescent="0.25">
      <c r="A1192">
        <v>8</v>
      </c>
      <c r="B1192" s="1">
        <v>63</v>
      </c>
      <c r="C1192">
        <v>61</v>
      </c>
    </row>
    <row r="1193" spans="1:3" x14ac:dyDescent="0.25">
      <c r="A1193">
        <v>8</v>
      </c>
      <c r="B1193" s="1">
        <v>63</v>
      </c>
      <c r="C1193">
        <v>61</v>
      </c>
    </row>
    <row r="1194" spans="1:3" x14ac:dyDescent="0.25">
      <c r="A1194">
        <v>8</v>
      </c>
      <c r="B1194" s="1">
        <v>63</v>
      </c>
      <c r="C1194">
        <v>61</v>
      </c>
    </row>
    <row r="1195" spans="1:3" x14ac:dyDescent="0.25">
      <c r="A1195">
        <v>8</v>
      </c>
      <c r="B1195" s="1">
        <v>63</v>
      </c>
      <c r="C1195">
        <v>61</v>
      </c>
    </row>
    <row r="1196" spans="1:3" x14ac:dyDescent="0.25">
      <c r="A1196">
        <v>8</v>
      </c>
      <c r="B1196" s="1">
        <v>61.5</v>
      </c>
      <c r="C1196">
        <v>62</v>
      </c>
    </row>
    <row r="1197" spans="1:3" x14ac:dyDescent="0.25">
      <c r="A1197">
        <v>8</v>
      </c>
      <c r="B1197" s="1">
        <v>61.5</v>
      </c>
      <c r="C1197">
        <v>62</v>
      </c>
    </row>
    <row r="1198" spans="1:3" x14ac:dyDescent="0.25">
      <c r="A1198">
        <v>8</v>
      </c>
      <c r="B1198" s="1">
        <v>61.5</v>
      </c>
      <c r="C1198">
        <v>62</v>
      </c>
    </row>
    <row r="1199" spans="1:3" x14ac:dyDescent="0.25">
      <c r="A1199">
        <v>8</v>
      </c>
      <c r="B1199" s="1">
        <v>61.5</v>
      </c>
      <c r="C1199">
        <v>62</v>
      </c>
    </row>
    <row r="1200" spans="1:3" x14ac:dyDescent="0.25">
      <c r="A1200">
        <v>8</v>
      </c>
      <c r="B1200" s="1">
        <v>61.5</v>
      </c>
      <c r="C1200">
        <v>62</v>
      </c>
    </row>
    <row r="1201" spans="1:3" x14ac:dyDescent="0.25">
      <c r="A1201">
        <v>8</v>
      </c>
      <c r="B1201" s="1">
        <v>61.5</v>
      </c>
      <c r="C1201">
        <v>62</v>
      </c>
    </row>
    <row r="1202" spans="1:3" x14ac:dyDescent="0.25">
      <c r="A1202">
        <v>8</v>
      </c>
      <c r="B1202" s="1">
        <v>61.5</v>
      </c>
      <c r="C1202">
        <v>62</v>
      </c>
    </row>
    <row r="1203" spans="1:3" x14ac:dyDescent="0.25">
      <c r="A1203">
        <v>8</v>
      </c>
      <c r="B1203" s="1">
        <v>61.5</v>
      </c>
      <c r="C1203">
        <v>62</v>
      </c>
    </row>
    <row r="1204" spans="1:3" x14ac:dyDescent="0.25">
      <c r="A1204">
        <v>8</v>
      </c>
      <c r="B1204" s="1">
        <v>61.5</v>
      </c>
      <c r="C1204">
        <v>62</v>
      </c>
    </row>
    <row r="1205" spans="1:3" x14ac:dyDescent="0.25">
      <c r="A1205">
        <v>8</v>
      </c>
      <c r="B1205" s="1">
        <v>61.5</v>
      </c>
      <c r="C1205">
        <v>62</v>
      </c>
    </row>
    <row r="1206" spans="1:3" x14ac:dyDescent="0.25">
      <c r="A1206">
        <v>8</v>
      </c>
      <c r="B1206" s="1">
        <v>61.5</v>
      </c>
      <c r="C1206">
        <v>62</v>
      </c>
    </row>
    <row r="1207" spans="1:3" x14ac:dyDescent="0.25">
      <c r="A1207">
        <v>8</v>
      </c>
      <c r="B1207" s="1">
        <v>60</v>
      </c>
      <c r="C1207">
        <v>63</v>
      </c>
    </row>
    <row r="1208" spans="1:3" x14ac:dyDescent="0.25">
      <c r="A1208">
        <v>8</v>
      </c>
      <c r="B1208" s="1">
        <v>60</v>
      </c>
      <c r="C1208">
        <v>63</v>
      </c>
    </row>
    <row r="1209" spans="1:3" x14ac:dyDescent="0.25">
      <c r="A1209">
        <v>8</v>
      </c>
      <c r="B1209" s="1">
        <v>60</v>
      </c>
      <c r="C1209">
        <v>63</v>
      </c>
    </row>
    <row r="1210" spans="1:3" x14ac:dyDescent="0.25">
      <c r="A1210">
        <v>8</v>
      </c>
      <c r="B1210" s="1">
        <v>60</v>
      </c>
      <c r="C1210">
        <v>63</v>
      </c>
    </row>
    <row r="1211" spans="1:3" x14ac:dyDescent="0.25">
      <c r="A1211">
        <v>8</v>
      </c>
      <c r="B1211" s="1">
        <v>60</v>
      </c>
      <c r="C1211">
        <v>63</v>
      </c>
    </row>
    <row r="1212" spans="1:3" x14ac:dyDescent="0.25">
      <c r="A1212">
        <v>8</v>
      </c>
      <c r="B1212" s="1">
        <v>60</v>
      </c>
      <c r="C1212">
        <v>63</v>
      </c>
    </row>
    <row r="1213" spans="1:3" x14ac:dyDescent="0.25">
      <c r="A1213">
        <v>8</v>
      </c>
      <c r="B1213" s="1">
        <v>60</v>
      </c>
      <c r="C1213">
        <v>63</v>
      </c>
    </row>
    <row r="1214" spans="1:3" x14ac:dyDescent="0.25">
      <c r="A1214">
        <v>8</v>
      </c>
      <c r="B1214" s="1">
        <v>60</v>
      </c>
      <c r="C1214">
        <v>63</v>
      </c>
    </row>
    <row r="1215" spans="1:3" x14ac:dyDescent="0.25">
      <c r="A1215">
        <v>8</v>
      </c>
      <c r="B1215" s="1">
        <v>60</v>
      </c>
      <c r="C1215">
        <v>63</v>
      </c>
    </row>
    <row r="1216" spans="1:3" x14ac:dyDescent="0.25">
      <c r="A1216">
        <v>8</v>
      </c>
      <c r="B1216" s="1">
        <v>60</v>
      </c>
      <c r="C1216">
        <v>63</v>
      </c>
    </row>
    <row r="1217" spans="1:3" x14ac:dyDescent="0.25">
      <c r="A1217">
        <v>8</v>
      </c>
      <c r="B1217" s="1">
        <v>60</v>
      </c>
      <c r="C1217">
        <v>63</v>
      </c>
    </row>
    <row r="1218" spans="1:3" x14ac:dyDescent="0.25">
      <c r="A1218">
        <v>8</v>
      </c>
      <c r="B1218" s="1">
        <v>58.5</v>
      </c>
      <c r="C1218">
        <v>64</v>
      </c>
    </row>
    <row r="1219" spans="1:3" x14ac:dyDescent="0.25">
      <c r="A1219">
        <v>8</v>
      </c>
      <c r="B1219" s="1">
        <v>58.5</v>
      </c>
      <c r="C1219">
        <v>64</v>
      </c>
    </row>
    <row r="1220" spans="1:3" x14ac:dyDescent="0.25">
      <c r="A1220">
        <v>8</v>
      </c>
      <c r="B1220" s="1">
        <v>58.5</v>
      </c>
      <c r="C1220">
        <v>64</v>
      </c>
    </row>
    <row r="1221" spans="1:3" x14ac:dyDescent="0.25">
      <c r="A1221">
        <v>8</v>
      </c>
      <c r="B1221" s="1">
        <v>58.5</v>
      </c>
      <c r="C1221">
        <v>64</v>
      </c>
    </row>
    <row r="1222" spans="1:3" x14ac:dyDescent="0.25">
      <c r="A1222">
        <v>8</v>
      </c>
      <c r="B1222" s="1">
        <v>58.5</v>
      </c>
      <c r="C1222">
        <v>64</v>
      </c>
    </row>
    <row r="1223" spans="1:3" x14ac:dyDescent="0.25">
      <c r="A1223">
        <v>8</v>
      </c>
      <c r="B1223" s="1">
        <v>58.5</v>
      </c>
      <c r="C1223">
        <v>64</v>
      </c>
    </row>
    <row r="1224" spans="1:3" x14ac:dyDescent="0.25">
      <c r="A1224">
        <v>8</v>
      </c>
      <c r="B1224" s="1">
        <v>58.5</v>
      </c>
      <c r="C1224">
        <v>64</v>
      </c>
    </row>
    <row r="1225" spans="1:3" x14ac:dyDescent="0.25">
      <c r="A1225">
        <v>8</v>
      </c>
      <c r="B1225" s="1">
        <v>57</v>
      </c>
      <c r="C1225">
        <v>65</v>
      </c>
    </row>
    <row r="1226" spans="1:3" x14ac:dyDescent="0.25">
      <c r="A1226">
        <v>8</v>
      </c>
      <c r="B1226" s="1">
        <v>57</v>
      </c>
      <c r="C1226">
        <v>65</v>
      </c>
    </row>
    <row r="1227" spans="1:3" x14ac:dyDescent="0.25">
      <c r="A1227">
        <v>8</v>
      </c>
      <c r="B1227" s="1">
        <v>57</v>
      </c>
      <c r="C1227">
        <v>65</v>
      </c>
    </row>
    <row r="1228" spans="1:3" x14ac:dyDescent="0.25">
      <c r="A1228">
        <v>8</v>
      </c>
      <c r="B1228" s="1">
        <v>57</v>
      </c>
      <c r="C1228">
        <v>65</v>
      </c>
    </row>
    <row r="1229" spans="1:3" x14ac:dyDescent="0.25">
      <c r="A1229">
        <v>8</v>
      </c>
      <c r="B1229" s="1">
        <v>57</v>
      </c>
      <c r="C1229">
        <v>65</v>
      </c>
    </row>
    <row r="1230" spans="1:3" x14ac:dyDescent="0.25">
      <c r="A1230">
        <v>8</v>
      </c>
      <c r="B1230" s="1">
        <v>57</v>
      </c>
      <c r="C1230">
        <v>65</v>
      </c>
    </row>
    <row r="1231" spans="1:3" x14ac:dyDescent="0.25">
      <c r="A1231">
        <v>8</v>
      </c>
      <c r="B1231" s="1">
        <v>57</v>
      </c>
      <c r="C1231">
        <v>65</v>
      </c>
    </row>
    <row r="1232" spans="1:3" x14ac:dyDescent="0.25">
      <c r="A1232">
        <v>8</v>
      </c>
      <c r="B1232" s="1">
        <v>55.5</v>
      </c>
      <c r="C1232">
        <v>66</v>
      </c>
    </row>
    <row r="1233" spans="1:3" x14ac:dyDescent="0.25">
      <c r="A1233">
        <v>8</v>
      </c>
      <c r="B1233" s="1">
        <v>55.5</v>
      </c>
      <c r="C1233">
        <v>66</v>
      </c>
    </row>
    <row r="1234" spans="1:3" x14ac:dyDescent="0.25">
      <c r="A1234">
        <v>8</v>
      </c>
      <c r="B1234" s="1">
        <v>55.5</v>
      </c>
      <c r="C1234">
        <v>66</v>
      </c>
    </row>
    <row r="1235" spans="1:3" x14ac:dyDescent="0.25">
      <c r="A1235">
        <v>8</v>
      </c>
      <c r="B1235" s="1">
        <v>55.5</v>
      </c>
      <c r="C1235">
        <v>66</v>
      </c>
    </row>
    <row r="1236" spans="1:3" x14ac:dyDescent="0.25">
      <c r="A1236">
        <v>8</v>
      </c>
      <c r="B1236" s="1">
        <v>55.5</v>
      </c>
      <c r="C1236">
        <v>66</v>
      </c>
    </row>
    <row r="1237" spans="1:3" x14ac:dyDescent="0.25">
      <c r="A1237">
        <v>8</v>
      </c>
      <c r="B1237" s="1">
        <v>55.5</v>
      </c>
      <c r="C1237">
        <v>66</v>
      </c>
    </row>
    <row r="1238" spans="1:3" x14ac:dyDescent="0.25">
      <c r="A1238">
        <v>8</v>
      </c>
      <c r="B1238" s="1">
        <v>55.5</v>
      </c>
      <c r="C1238">
        <v>66</v>
      </c>
    </row>
    <row r="1239" spans="1:3" x14ac:dyDescent="0.25">
      <c r="A1239">
        <v>8</v>
      </c>
      <c r="B1239" s="1">
        <v>55.5</v>
      </c>
      <c r="C1239">
        <v>66</v>
      </c>
    </row>
    <row r="1240" spans="1:3" x14ac:dyDescent="0.25">
      <c r="A1240">
        <v>8</v>
      </c>
      <c r="B1240" s="1">
        <v>55.5</v>
      </c>
      <c r="C1240">
        <v>66</v>
      </c>
    </row>
    <row r="1241" spans="1:3" x14ac:dyDescent="0.25">
      <c r="A1241">
        <v>8</v>
      </c>
      <c r="B1241" s="1">
        <v>54</v>
      </c>
      <c r="C1241">
        <v>67</v>
      </c>
    </row>
    <row r="1242" spans="1:3" x14ac:dyDescent="0.25">
      <c r="A1242">
        <v>8</v>
      </c>
      <c r="B1242" s="1">
        <v>54</v>
      </c>
      <c r="C1242">
        <v>67</v>
      </c>
    </row>
    <row r="1243" spans="1:3" x14ac:dyDescent="0.25">
      <c r="A1243">
        <v>8</v>
      </c>
      <c r="B1243" s="1">
        <v>54</v>
      </c>
      <c r="C1243">
        <v>67</v>
      </c>
    </row>
    <row r="1244" spans="1:3" x14ac:dyDescent="0.25">
      <c r="A1244">
        <v>8</v>
      </c>
      <c r="B1244" s="1">
        <v>54</v>
      </c>
      <c r="C1244">
        <v>67</v>
      </c>
    </row>
    <row r="1245" spans="1:3" x14ac:dyDescent="0.25">
      <c r="A1245">
        <v>8</v>
      </c>
      <c r="B1245" s="1">
        <v>52.5</v>
      </c>
      <c r="C1245">
        <v>68</v>
      </c>
    </row>
    <row r="1246" spans="1:3" x14ac:dyDescent="0.25">
      <c r="A1246">
        <v>8</v>
      </c>
      <c r="B1246" s="1">
        <v>52.5</v>
      </c>
      <c r="C1246">
        <v>68</v>
      </c>
    </row>
    <row r="1247" spans="1:3" x14ac:dyDescent="0.25">
      <c r="A1247">
        <v>8</v>
      </c>
      <c r="B1247" s="1">
        <v>52.5</v>
      </c>
      <c r="C1247">
        <v>68</v>
      </c>
    </row>
    <row r="1248" spans="1:3" x14ac:dyDescent="0.25">
      <c r="A1248">
        <v>8</v>
      </c>
      <c r="B1248" s="1">
        <v>52.5</v>
      </c>
      <c r="C1248">
        <v>68</v>
      </c>
    </row>
    <row r="1249" spans="1:3" x14ac:dyDescent="0.25">
      <c r="A1249">
        <v>8</v>
      </c>
      <c r="B1249" s="1">
        <v>52.5</v>
      </c>
      <c r="C1249">
        <v>68</v>
      </c>
    </row>
    <row r="1250" spans="1:3" x14ac:dyDescent="0.25">
      <c r="A1250">
        <v>8</v>
      </c>
      <c r="B1250" s="1">
        <v>52.5</v>
      </c>
      <c r="C1250">
        <v>68</v>
      </c>
    </row>
    <row r="1251" spans="1:3" x14ac:dyDescent="0.25">
      <c r="A1251">
        <v>8</v>
      </c>
      <c r="B1251" s="1">
        <v>51</v>
      </c>
      <c r="C1251">
        <v>69</v>
      </c>
    </row>
    <row r="1252" spans="1:3" x14ac:dyDescent="0.25">
      <c r="A1252">
        <v>8</v>
      </c>
      <c r="B1252" s="1">
        <v>51</v>
      </c>
      <c r="C1252">
        <v>69</v>
      </c>
    </row>
    <row r="1253" spans="1:3" x14ac:dyDescent="0.25">
      <c r="A1253">
        <v>8</v>
      </c>
      <c r="B1253" s="1">
        <v>51</v>
      </c>
      <c r="C1253">
        <v>69</v>
      </c>
    </row>
    <row r="1254" spans="1:3" x14ac:dyDescent="0.25">
      <c r="A1254">
        <v>8</v>
      </c>
      <c r="B1254" s="1">
        <v>51</v>
      </c>
      <c r="C1254">
        <v>69</v>
      </c>
    </row>
    <row r="1255" spans="1:3" x14ac:dyDescent="0.25">
      <c r="A1255">
        <v>8</v>
      </c>
      <c r="B1255" s="1">
        <v>51</v>
      </c>
      <c r="C1255">
        <v>69</v>
      </c>
    </row>
    <row r="1256" spans="1:3" x14ac:dyDescent="0.25">
      <c r="A1256">
        <v>8</v>
      </c>
      <c r="B1256" s="1">
        <v>49.5</v>
      </c>
      <c r="C1256">
        <v>70</v>
      </c>
    </row>
    <row r="1257" spans="1:3" x14ac:dyDescent="0.25">
      <c r="A1257">
        <v>8</v>
      </c>
      <c r="B1257" s="1">
        <v>49.5</v>
      </c>
      <c r="C1257">
        <v>70</v>
      </c>
    </row>
    <row r="1258" spans="1:3" x14ac:dyDescent="0.25">
      <c r="A1258">
        <v>8</v>
      </c>
      <c r="B1258" s="1">
        <v>49.5</v>
      </c>
      <c r="C1258">
        <v>70</v>
      </c>
    </row>
    <row r="1259" spans="1:3" x14ac:dyDescent="0.25">
      <c r="A1259">
        <v>8</v>
      </c>
      <c r="B1259" s="1">
        <v>49.5</v>
      </c>
      <c r="C1259">
        <v>70</v>
      </c>
    </row>
    <row r="1260" spans="1:3" x14ac:dyDescent="0.25">
      <c r="A1260">
        <v>8</v>
      </c>
      <c r="B1260" s="1">
        <v>49.5</v>
      </c>
      <c r="C1260">
        <v>70</v>
      </c>
    </row>
    <row r="1261" spans="1:3" x14ac:dyDescent="0.25">
      <c r="A1261">
        <v>8</v>
      </c>
      <c r="B1261" s="1">
        <v>49.5</v>
      </c>
      <c r="C1261">
        <v>70</v>
      </c>
    </row>
    <row r="1262" spans="1:3" x14ac:dyDescent="0.25">
      <c r="A1262">
        <v>8</v>
      </c>
      <c r="B1262" s="1">
        <v>49.5</v>
      </c>
      <c r="C1262">
        <v>70</v>
      </c>
    </row>
    <row r="1263" spans="1:3" x14ac:dyDescent="0.25">
      <c r="A1263">
        <v>8</v>
      </c>
      <c r="B1263" s="1">
        <v>49.5</v>
      </c>
      <c r="C1263">
        <v>70</v>
      </c>
    </row>
    <row r="1264" spans="1:3" x14ac:dyDescent="0.25">
      <c r="A1264">
        <v>8</v>
      </c>
      <c r="B1264" s="1">
        <v>49.5</v>
      </c>
      <c r="C1264">
        <v>70</v>
      </c>
    </row>
    <row r="1265" spans="1:3" x14ac:dyDescent="0.25">
      <c r="A1265">
        <v>8</v>
      </c>
      <c r="B1265" s="1">
        <v>49.5</v>
      </c>
      <c r="C1265">
        <v>70</v>
      </c>
    </row>
    <row r="1266" spans="1:3" x14ac:dyDescent="0.25">
      <c r="A1266">
        <v>8</v>
      </c>
      <c r="B1266" s="1">
        <v>48</v>
      </c>
      <c r="C1266">
        <v>71</v>
      </c>
    </row>
    <row r="1267" spans="1:3" x14ac:dyDescent="0.25">
      <c r="A1267">
        <v>8</v>
      </c>
      <c r="B1267" s="1">
        <v>48</v>
      </c>
      <c r="C1267">
        <v>71</v>
      </c>
    </row>
    <row r="1268" spans="1:3" x14ac:dyDescent="0.25">
      <c r="A1268">
        <v>8</v>
      </c>
      <c r="B1268" s="1">
        <v>48</v>
      </c>
      <c r="C1268">
        <v>71</v>
      </c>
    </row>
    <row r="1269" spans="1:3" x14ac:dyDescent="0.25">
      <c r="A1269">
        <v>8</v>
      </c>
      <c r="B1269" s="1">
        <v>48</v>
      </c>
      <c r="C1269">
        <v>71</v>
      </c>
    </row>
    <row r="1270" spans="1:3" x14ac:dyDescent="0.25">
      <c r="A1270">
        <v>8</v>
      </c>
      <c r="B1270" s="1">
        <v>48</v>
      </c>
      <c r="C1270">
        <v>71</v>
      </c>
    </row>
    <row r="1271" spans="1:3" x14ac:dyDescent="0.25">
      <c r="A1271">
        <v>8</v>
      </c>
      <c r="B1271" s="1">
        <v>48</v>
      </c>
      <c r="C1271">
        <v>71</v>
      </c>
    </row>
    <row r="1272" spans="1:3" x14ac:dyDescent="0.25">
      <c r="A1272">
        <v>8</v>
      </c>
      <c r="B1272" s="1">
        <v>46.5</v>
      </c>
      <c r="C1272">
        <v>72</v>
      </c>
    </row>
    <row r="1273" spans="1:3" x14ac:dyDescent="0.25">
      <c r="A1273">
        <v>8</v>
      </c>
      <c r="B1273" s="1">
        <v>46.5</v>
      </c>
      <c r="C1273">
        <v>72</v>
      </c>
    </row>
    <row r="1274" spans="1:3" x14ac:dyDescent="0.25">
      <c r="A1274">
        <v>8</v>
      </c>
      <c r="B1274" s="1">
        <v>46.5</v>
      </c>
      <c r="C1274">
        <v>72</v>
      </c>
    </row>
    <row r="1275" spans="1:3" x14ac:dyDescent="0.25">
      <c r="A1275">
        <v>8</v>
      </c>
      <c r="B1275" s="1">
        <v>46.5</v>
      </c>
      <c r="C1275">
        <v>72</v>
      </c>
    </row>
    <row r="1276" spans="1:3" x14ac:dyDescent="0.25">
      <c r="A1276">
        <v>8</v>
      </c>
      <c r="B1276" s="1">
        <v>45</v>
      </c>
      <c r="C1276">
        <v>73</v>
      </c>
    </row>
    <row r="1277" spans="1:3" x14ac:dyDescent="0.25">
      <c r="A1277">
        <v>8</v>
      </c>
      <c r="B1277" s="1">
        <v>45</v>
      </c>
      <c r="C1277">
        <v>73</v>
      </c>
    </row>
    <row r="1278" spans="1:3" x14ac:dyDescent="0.25">
      <c r="A1278">
        <v>8</v>
      </c>
      <c r="B1278" s="1">
        <v>45</v>
      </c>
      <c r="C1278">
        <v>73</v>
      </c>
    </row>
    <row r="1279" spans="1:3" x14ac:dyDescent="0.25">
      <c r="A1279">
        <v>8</v>
      </c>
      <c r="B1279" s="1">
        <v>43.5</v>
      </c>
      <c r="C1279">
        <v>74</v>
      </c>
    </row>
    <row r="1280" spans="1:3" x14ac:dyDescent="0.25">
      <c r="A1280">
        <v>8</v>
      </c>
      <c r="B1280" s="1">
        <v>43.5</v>
      </c>
      <c r="C1280">
        <v>74</v>
      </c>
    </row>
    <row r="1281" spans="1:3" x14ac:dyDescent="0.25">
      <c r="A1281">
        <v>8</v>
      </c>
      <c r="B1281" s="1">
        <v>43.5</v>
      </c>
      <c r="C1281">
        <v>74</v>
      </c>
    </row>
    <row r="1282" spans="1:3" x14ac:dyDescent="0.25">
      <c r="A1282">
        <v>8</v>
      </c>
      <c r="B1282" s="1">
        <v>42</v>
      </c>
      <c r="C1282">
        <v>75</v>
      </c>
    </row>
    <row r="1283" spans="1:3" x14ac:dyDescent="0.25">
      <c r="A1283">
        <v>8</v>
      </c>
      <c r="B1283" s="1">
        <v>40.5</v>
      </c>
      <c r="C1283">
        <v>75</v>
      </c>
    </row>
    <row r="1284" spans="1:3" x14ac:dyDescent="0.25">
      <c r="A1284">
        <v>8</v>
      </c>
      <c r="B1284" s="1">
        <v>40.5</v>
      </c>
      <c r="C1284">
        <v>75</v>
      </c>
    </row>
    <row r="1285" spans="1:3" x14ac:dyDescent="0.25">
      <c r="A1285">
        <v>8</v>
      </c>
      <c r="B1285" s="1">
        <v>40.5</v>
      </c>
      <c r="C1285">
        <v>75</v>
      </c>
    </row>
    <row r="1286" spans="1:3" x14ac:dyDescent="0.25">
      <c r="A1286">
        <v>8</v>
      </c>
      <c r="B1286" s="1">
        <v>39</v>
      </c>
      <c r="C1286">
        <v>75</v>
      </c>
    </row>
    <row r="1287" spans="1:3" x14ac:dyDescent="0.25">
      <c r="A1287">
        <v>8</v>
      </c>
      <c r="B1287" s="1">
        <v>39</v>
      </c>
      <c r="C1287">
        <v>75</v>
      </c>
    </row>
    <row r="1288" spans="1:3" x14ac:dyDescent="0.25">
      <c r="A1288">
        <v>8</v>
      </c>
      <c r="B1288" s="1">
        <v>37.5</v>
      </c>
      <c r="C1288">
        <v>75</v>
      </c>
    </row>
    <row r="1289" spans="1:3" x14ac:dyDescent="0.25">
      <c r="A1289">
        <v>8</v>
      </c>
      <c r="B1289" s="1">
        <v>36</v>
      </c>
      <c r="C1289">
        <v>76</v>
      </c>
    </row>
    <row r="1290" spans="1:3" x14ac:dyDescent="0.25">
      <c r="A1290">
        <v>8</v>
      </c>
      <c r="B1290" s="1">
        <v>36</v>
      </c>
      <c r="C1290">
        <v>76</v>
      </c>
    </row>
    <row r="1291" spans="1:3" x14ac:dyDescent="0.25">
      <c r="A1291">
        <v>8</v>
      </c>
      <c r="B1291" s="1">
        <v>36</v>
      </c>
      <c r="C1291">
        <v>76</v>
      </c>
    </row>
    <row r="1292" spans="1:3" x14ac:dyDescent="0.25">
      <c r="A1292">
        <v>8</v>
      </c>
      <c r="B1292" s="1">
        <v>34.5</v>
      </c>
      <c r="C1292">
        <v>77</v>
      </c>
    </row>
    <row r="1293" spans="1:3" x14ac:dyDescent="0.25">
      <c r="A1293">
        <v>8</v>
      </c>
      <c r="B1293" s="1">
        <v>34.5</v>
      </c>
      <c r="C1293">
        <v>77</v>
      </c>
    </row>
    <row r="1294" spans="1:3" x14ac:dyDescent="0.25">
      <c r="A1294">
        <v>8</v>
      </c>
      <c r="B1294" s="1">
        <v>34.5</v>
      </c>
      <c r="C1294">
        <v>77</v>
      </c>
    </row>
    <row r="1295" spans="1:3" x14ac:dyDescent="0.25">
      <c r="A1295">
        <v>8</v>
      </c>
      <c r="B1295" s="1">
        <v>33</v>
      </c>
      <c r="C1295">
        <v>78</v>
      </c>
    </row>
    <row r="1296" spans="1:3" x14ac:dyDescent="0.25">
      <c r="A1296">
        <v>8</v>
      </c>
      <c r="B1296" s="1">
        <v>33</v>
      </c>
      <c r="C1296">
        <v>78</v>
      </c>
    </row>
    <row r="1297" spans="1:6" x14ac:dyDescent="0.25">
      <c r="A1297">
        <v>8</v>
      </c>
      <c r="B1297" s="1">
        <v>31.5</v>
      </c>
      <c r="C1297">
        <v>79</v>
      </c>
    </row>
    <row r="1298" spans="1:6" x14ac:dyDescent="0.25">
      <c r="A1298">
        <v>8</v>
      </c>
      <c r="B1298" s="1">
        <v>31.5</v>
      </c>
      <c r="C1298">
        <v>79</v>
      </c>
    </row>
    <row r="1299" spans="1:6" x14ac:dyDescent="0.25">
      <c r="A1299">
        <v>8</v>
      </c>
      <c r="B1299" s="1">
        <v>30</v>
      </c>
      <c r="C1299">
        <v>80</v>
      </c>
    </row>
    <row r="1300" spans="1:6" x14ac:dyDescent="0.25">
      <c r="A1300">
        <v>8</v>
      </c>
      <c r="B1300" s="1">
        <v>30</v>
      </c>
      <c r="C1300">
        <v>80</v>
      </c>
    </row>
    <row r="1301" spans="1:6" x14ac:dyDescent="0.25">
      <c r="A1301">
        <v>8</v>
      </c>
      <c r="B1301" s="1">
        <v>30</v>
      </c>
      <c r="C1301">
        <v>80</v>
      </c>
    </row>
    <row r="1302" spans="1:6" x14ac:dyDescent="0.25">
      <c r="A1302">
        <v>8</v>
      </c>
      <c r="B1302" s="1">
        <v>30</v>
      </c>
      <c r="C1302">
        <v>80</v>
      </c>
    </row>
    <row r="1303" spans="1:6" x14ac:dyDescent="0.25">
      <c r="A1303">
        <v>8</v>
      </c>
      <c r="B1303" s="1">
        <v>28.5</v>
      </c>
      <c r="C1303">
        <v>81</v>
      </c>
    </row>
    <row r="1304" spans="1:6" x14ac:dyDescent="0.25">
      <c r="A1304">
        <v>8</v>
      </c>
      <c r="B1304" s="1">
        <v>18</v>
      </c>
      <c r="C1304">
        <v>82</v>
      </c>
    </row>
    <row r="1307" spans="1:6" x14ac:dyDescent="0.25">
      <c r="A1307" t="s">
        <v>1</v>
      </c>
      <c r="B1307" s="1" t="s">
        <v>0</v>
      </c>
      <c r="C1307" t="s">
        <v>21</v>
      </c>
    </row>
    <row r="1308" spans="1:6" x14ac:dyDescent="0.25">
      <c r="A1308">
        <v>7</v>
      </c>
      <c r="B1308" s="1">
        <v>199.5</v>
      </c>
      <c r="C1308">
        <v>1</v>
      </c>
      <c r="E1308" s="3" t="s">
        <v>22</v>
      </c>
      <c r="F1308" s="2">
        <f>COUNTIF(B$1308:B$1620,"&gt;=10")-COUNTIF(B$1308:B$1620,"&gt;20")</f>
        <v>1</v>
      </c>
    </row>
    <row r="1309" spans="1:6" x14ac:dyDescent="0.25">
      <c r="A1309">
        <v>7</v>
      </c>
      <c r="B1309" s="1">
        <v>198</v>
      </c>
      <c r="C1309">
        <v>2</v>
      </c>
      <c r="E1309" t="s">
        <v>23</v>
      </c>
      <c r="F1309" s="2">
        <f>COUNTIF(B$1308:B$1620,"&gt;=20")-COUNTIF(B$1308:B$1620,"&gt;30")</f>
        <v>3</v>
      </c>
    </row>
    <row r="1310" spans="1:6" x14ac:dyDescent="0.25">
      <c r="A1310">
        <v>7</v>
      </c>
      <c r="B1310" s="1">
        <v>193.5</v>
      </c>
      <c r="C1310">
        <v>3</v>
      </c>
      <c r="E1310" t="s">
        <v>2</v>
      </c>
      <c r="F1310" s="2">
        <f>COUNTIF(B$1308:B$1620,"&gt;=30")-COUNTIF(B$1308:B$1620,"&gt;40")</f>
        <v>6</v>
      </c>
    </row>
    <row r="1311" spans="1:6" x14ac:dyDescent="0.25">
      <c r="A1311">
        <v>7</v>
      </c>
      <c r="B1311" s="1">
        <v>192</v>
      </c>
      <c r="C1311">
        <v>4</v>
      </c>
      <c r="E1311" t="s">
        <v>3</v>
      </c>
      <c r="F1311" s="2">
        <f>COUNTIF(B$1308:B$1620,"&gt;=40")-COUNTIF(B$1308:B$1620,"&gt;50")</f>
        <v>42</v>
      </c>
    </row>
    <row r="1312" spans="1:6" x14ac:dyDescent="0.25">
      <c r="A1312">
        <v>7</v>
      </c>
      <c r="B1312" s="1">
        <v>192</v>
      </c>
      <c r="C1312">
        <v>4</v>
      </c>
      <c r="E1312" t="s">
        <v>4</v>
      </c>
      <c r="F1312" s="2">
        <f>COUNTIF(B$1308:B$1620,"&gt;=50")-COUNTIF(B$1308:B$1620,"&gt;60")</f>
        <v>55</v>
      </c>
    </row>
    <row r="1313" spans="1:6" x14ac:dyDescent="0.25">
      <c r="A1313">
        <v>7</v>
      </c>
      <c r="B1313" s="1">
        <v>171</v>
      </c>
      <c r="C1313">
        <v>5</v>
      </c>
      <c r="E1313" t="s">
        <v>5</v>
      </c>
      <c r="F1313" s="2">
        <f>COUNTIF(B$1308:B$1620,"&gt;=60")-COUNTIF(B$1308:B$1620,"&gt;70")</f>
        <v>59</v>
      </c>
    </row>
    <row r="1314" spans="1:6" x14ac:dyDescent="0.25">
      <c r="A1314">
        <v>7</v>
      </c>
      <c r="B1314" s="1">
        <v>165</v>
      </c>
      <c r="C1314">
        <v>6</v>
      </c>
      <c r="E1314" t="s">
        <v>6</v>
      </c>
      <c r="F1314" s="2">
        <f>COUNTIF(B$1308:B$1620,"&gt;=70")-COUNTIF(B$1308:B$1620,"&gt;80")</f>
        <v>57</v>
      </c>
    </row>
    <row r="1315" spans="1:6" x14ac:dyDescent="0.25">
      <c r="A1315">
        <v>7</v>
      </c>
      <c r="B1315" s="1">
        <v>147</v>
      </c>
      <c r="C1315">
        <v>7</v>
      </c>
      <c r="E1315" t="s">
        <v>7</v>
      </c>
      <c r="F1315" s="2">
        <f>COUNTIF(B$1308:B$1620,"&gt;=80")-COUNTIF(B$1308:B$1620,"&gt;90")</f>
        <v>45</v>
      </c>
    </row>
    <row r="1316" spans="1:6" x14ac:dyDescent="0.25">
      <c r="A1316">
        <v>7</v>
      </c>
      <c r="B1316" s="1">
        <v>145.5</v>
      </c>
      <c r="C1316">
        <v>8</v>
      </c>
      <c r="E1316" t="s">
        <v>8</v>
      </c>
      <c r="F1316" s="2">
        <f>COUNTIF(B$1308:B$1620,"&gt;=90")-COUNTIF(B$1308:B$1620,"&gt;100")</f>
        <v>25</v>
      </c>
    </row>
    <row r="1317" spans="1:6" x14ac:dyDescent="0.25">
      <c r="A1317">
        <v>7</v>
      </c>
      <c r="B1317" s="1">
        <v>133.5</v>
      </c>
      <c r="C1317">
        <v>9</v>
      </c>
      <c r="E1317" t="s">
        <v>9</v>
      </c>
      <c r="F1317" s="2">
        <f>COUNTIF(B$1308:B$1620,"&gt;=100")-COUNTIF(B$1308:B$1620,"&gt;110")</f>
        <v>13</v>
      </c>
    </row>
    <row r="1318" spans="1:6" x14ac:dyDescent="0.25">
      <c r="A1318">
        <v>7</v>
      </c>
      <c r="B1318" s="1">
        <v>132</v>
      </c>
      <c r="C1318">
        <v>10</v>
      </c>
      <c r="E1318" t="s">
        <v>10</v>
      </c>
      <c r="F1318" s="2">
        <f>COUNTIF(B$1308:B$1620,"&gt;=110")-COUNTIF(B$1308:B$1620,"&gt;120")</f>
        <v>9</v>
      </c>
    </row>
    <row r="1319" spans="1:6" x14ac:dyDescent="0.25">
      <c r="A1319">
        <v>7</v>
      </c>
      <c r="B1319" s="1">
        <v>132</v>
      </c>
      <c r="C1319">
        <v>10</v>
      </c>
      <c r="E1319" t="s">
        <v>11</v>
      </c>
      <c r="F1319" s="2">
        <f>COUNTIF(B$1308:B$1620,"&gt;=120")-COUNTIF(B$1308:B$1620,"&gt;130")</f>
        <v>5</v>
      </c>
    </row>
    <row r="1320" spans="1:6" x14ac:dyDescent="0.25">
      <c r="A1320">
        <v>7</v>
      </c>
      <c r="B1320" s="1">
        <v>126</v>
      </c>
      <c r="C1320">
        <v>11</v>
      </c>
      <c r="E1320" t="s">
        <v>12</v>
      </c>
      <c r="F1320" s="2">
        <f>COUNTIF(B$1308:B$1620,"&gt;=130")-COUNTIF(B$1308:B$1620,"&gt;140")</f>
        <v>3</v>
      </c>
    </row>
    <row r="1321" spans="1:6" x14ac:dyDescent="0.25">
      <c r="A1321">
        <v>7</v>
      </c>
      <c r="B1321" s="1">
        <v>126</v>
      </c>
      <c r="C1321">
        <v>11</v>
      </c>
      <c r="E1321" t="s">
        <v>13</v>
      </c>
      <c r="F1321" s="2">
        <f>COUNTIF(B$1308:B$1620,"&gt;=140")-COUNTIF(B$1308:B$1620,"&gt;150")</f>
        <v>2</v>
      </c>
    </row>
    <row r="1322" spans="1:6" x14ac:dyDescent="0.25">
      <c r="A1322">
        <v>7</v>
      </c>
      <c r="B1322" s="1">
        <v>126</v>
      </c>
      <c r="C1322">
        <v>11</v>
      </c>
      <c r="E1322" t="s">
        <v>14</v>
      </c>
      <c r="F1322" s="2">
        <f>COUNTIF(B$1308:B$1620,"&gt;=150")-COUNTIF(B$1308:B$1620,"&gt;160")</f>
        <v>0</v>
      </c>
    </row>
    <row r="1323" spans="1:6" x14ac:dyDescent="0.25">
      <c r="A1323">
        <v>7</v>
      </c>
      <c r="B1323" s="1">
        <v>120</v>
      </c>
      <c r="C1323">
        <v>12</v>
      </c>
      <c r="E1323" t="s">
        <v>15</v>
      </c>
      <c r="F1323" s="2">
        <f>COUNTIF(B$1308:B$1620,"&gt;=160")-COUNTIF(B$1308:B$1620,"&gt;170")</f>
        <v>1</v>
      </c>
    </row>
    <row r="1324" spans="1:6" x14ac:dyDescent="0.25">
      <c r="A1324">
        <v>7</v>
      </c>
      <c r="B1324" s="1">
        <v>120</v>
      </c>
      <c r="C1324">
        <v>12</v>
      </c>
      <c r="E1324" t="s">
        <v>16</v>
      </c>
      <c r="F1324" s="2">
        <f>COUNTIF(B$1308:B$1620,"&gt;=170")-COUNTIF(B$1308:B$1620,"&gt;180")</f>
        <v>1</v>
      </c>
    </row>
    <row r="1325" spans="1:6" x14ac:dyDescent="0.25">
      <c r="A1325">
        <v>7</v>
      </c>
      <c r="B1325" s="1">
        <v>118.5</v>
      </c>
      <c r="C1325">
        <v>13</v>
      </c>
      <c r="E1325" t="s">
        <v>17</v>
      </c>
      <c r="F1325" s="2">
        <f>COUNTIF(B$1308:B$1620,"&gt;=180")-COUNTIF(B$1308:B$1620,"&gt;190")</f>
        <v>0</v>
      </c>
    </row>
    <row r="1326" spans="1:6" x14ac:dyDescent="0.25">
      <c r="A1326">
        <v>7</v>
      </c>
      <c r="B1326" s="1">
        <v>118.5</v>
      </c>
      <c r="C1326">
        <v>13</v>
      </c>
      <c r="E1326" t="s">
        <v>18</v>
      </c>
      <c r="F1326" s="2">
        <f>COUNTIF(B$1308:B$1620,"&gt;=190")-COUNTIF(B$1308:B$1620,"&gt;200")</f>
        <v>5</v>
      </c>
    </row>
    <row r="1327" spans="1:6" x14ac:dyDescent="0.25">
      <c r="A1327">
        <v>7</v>
      </c>
      <c r="B1327" s="1">
        <v>118.5</v>
      </c>
      <c r="C1327">
        <v>13</v>
      </c>
      <c r="F1327" s="2"/>
    </row>
    <row r="1328" spans="1:6" x14ac:dyDescent="0.25">
      <c r="A1328">
        <v>7</v>
      </c>
      <c r="B1328" s="1">
        <v>117</v>
      </c>
      <c r="C1328">
        <v>14</v>
      </c>
      <c r="E1328" t="s">
        <v>24</v>
      </c>
      <c r="F1328">
        <f>COUNTIF(A1308:A1620,"7")</f>
        <v>313</v>
      </c>
    </row>
    <row r="1329" spans="1:6" x14ac:dyDescent="0.25">
      <c r="A1329">
        <v>7</v>
      </c>
      <c r="B1329" s="1">
        <v>112.5</v>
      </c>
      <c r="C1329">
        <v>15</v>
      </c>
      <c r="E1329" t="s">
        <v>25</v>
      </c>
      <c r="F1329" s="4">
        <f>AVERAGE(B1308:B1620)</f>
        <v>73.95527156549521</v>
      </c>
    </row>
    <row r="1330" spans="1:6" x14ac:dyDescent="0.25">
      <c r="A1330">
        <v>7</v>
      </c>
      <c r="B1330" s="1">
        <v>112.5</v>
      </c>
      <c r="C1330">
        <v>15</v>
      </c>
    </row>
    <row r="1331" spans="1:6" x14ac:dyDescent="0.25">
      <c r="A1331">
        <v>7</v>
      </c>
      <c r="B1331" s="1">
        <v>112.5</v>
      </c>
      <c r="C1331">
        <v>15</v>
      </c>
    </row>
    <row r="1332" spans="1:6" x14ac:dyDescent="0.25">
      <c r="A1332">
        <v>7</v>
      </c>
      <c r="B1332" s="1">
        <v>109.5</v>
      </c>
      <c r="C1332">
        <v>16</v>
      </c>
    </row>
    <row r="1333" spans="1:6" x14ac:dyDescent="0.25">
      <c r="A1333">
        <v>7</v>
      </c>
      <c r="B1333" s="1">
        <v>108</v>
      </c>
      <c r="C1333">
        <v>17</v>
      </c>
    </row>
    <row r="1334" spans="1:6" x14ac:dyDescent="0.25">
      <c r="A1334">
        <v>7</v>
      </c>
      <c r="B1334" s="1">
        <v>108</v>
      </c>
      <c r="C1334">
        <v>17</v>
      </c>
    </row>
    <row r="1335" spans="1:6" x14ac:dyDescent="0.25">
      <c r="A1335">
        <v>7</v>
      </c>
      <c r="B1335" s="1">
        <v>108</v>
      </c>
      <c r="C1335">
        <v>17</v>
      </c>
    </row>
    <row r="1336" spans="1:6" x14ac:dyDescent="0.25">
      <c r="A1336">
        <v>7</v>
      </c>
      <c r="B1336" s="1">
        <v>108</v>
      </c>
      <c r="C1336">
        <v>17</v>
      </c>
    </row>
    <row r="1337" spans="1:6" x14ac:dyDescent="0.25">
      <c r="A1337">
        <v>7</v>
      </c>
      <c r="B1337" s="1">
        <v>106.5</v>
      </c>
      <c r="C1337">
        <v>18</v>
      </c>
    </row>
    <row r="1338" spans="1:6" x14ac:dyDescent="0.25">
      <c r="A1338">
        <v>7</v>
      </c>
      <c r="B1338" s="1">
        <v>103.5</v>
      </c>
      <c r="C1338">
        <v>19</v>
      </c>
    </row>
    <row r="1339" spans="1:6" x14ac:dyDescent="0.25">
      <c r="A1339">
        <v>7</v>
      </c>
      <c r="B1339" s="1">
        <v>103.5</v>
      </c>
      <c r="C1339">
        <v>19</v>
      </c>
    </row>
    <row r="1340" spans="1:6" x14ac:dyDescent="0.25">
      <c r="A1340">
        <v>7</v>
      </c>
      <c r="B1340" s="1">
        <v>102</v>
      </c>
      <c r="C1340">
        <v>20</v>
      </c>
    </row>
    <row r="1341" spans="1:6" x14ac:dyDescent="0.25">
      <c r="A1341">
        <v>7</v>
      </c>
      <c r="B1341" s="1">
        <v>102</v>
      </c>
      <c r="C1341">
        <v>20</v>
      </c>
    </row>
    <row r="1342" spans="1:6" x14ac:dyDescent="0.25">
      <c r="A1342">
        <v>7</v>
      </c>
      <c r="B1342" s="1">
        <v>100.5</v>
      </c>
      <c r="C1342">
        <v>21</v>
      </c>
    </row>
    <row r="1343" spans="1:6" x14ac:dyDescent="0.25">
      <c r="A1343">
        <v>7</v>
      </c>
      <c r="B1343" s="1">
        <v>100.5</v>
      </c>
      <c r="C1343">
        <v>21</v>
      </c>
    </row>
    <row r="1344" spans="1:6" x14ac:dyDescent="0.25">
      <c r="A1344">
        <v>7</v>
      </c>
      <c r="B1344" s="1">
        <v>100.5</v>
      </c>
      <c r="C1344">
        <v>21</v>
      </c>
    </row>
    <row r="1345" spans="1:3" x14ac:dyDescent="0.25">
      <c r="A1345">
        <v>7</v>
      </c>
      <c r="B1345" s="1">
        <v>99</v>
      </c>
      <c r="C1345">
        <v>22</v>
      </c>
    </row>
    <row r="1346" spans="1:3" x14ac:dyDescent="0.25">
      <c r="A1346">
        <v>7</v>
      </c>
      <c r="B1346" s="1">
        <v>99</v>
      </c>
      <c r="C1346">
        <v>22</v>
      </c>
    </row>
    <row r="1347" spans="1:3" x14ac:dyDescent="0.25">
      <c r="A1347">
        <v>7</v>
      </c>
      <c r="B1347" s="1">
        <v>99</v>
      </c>
      <c r="C1347">
        <v>22</v>
      </c>
    </row>
    <row r="1348" spans="1:3" x14ac:dyDescent="0.25">
      <c r="A1348">
        <v>7</v>
      </c>
      <c r="B1348" s="1">
        <v>97.5</v>
      </c>
      <c r="C1348">
        <v>23</v>
      </c>
    </row>
    <row r="1349" spans="1:3" x14ac:dyDescent="0.25">
      <c r="A1349">
        <v>7</v>
      </c>
      <c r="B1349" s="1">
        <v>97.5</v>
      </c>
      <c r="C1349">
        <v>23</v>
      </c>
    </row>
    <row r="1350" spans="1:3" x14ac:dyDescent="0.25">
      <c r="A1350">
        <v>7</v>
      </c>
      <c r="B1350" s="1">
        <v>97.5</v>
      </c>
      <c r="C1350">
        <v>23</v>
      </c>
    </row>
    <row r="1351" spans="1:3" x14ac:dyDescent="0.25">
      <c r="A1351">
        <v>7</v>
      </c>
      <c r="B1351" s="1">
        <v>97.5</v>
      </c>
      <c r="C1351">
        <v>23</v>
      </c>
    </row>
    <row r="1352" spans="1:3" x14ac:dyDescent="0.25">
      <c r="A1352">
        <v>7</v>
      </c>
      <c r="B1352" s="1">
        <v>96</v>
      </c>
      <c r="C1352">
        <v>24</v>
      </c>
    </row>
    <row r="1353" spans="1:3" x14ac:dyDescent="0.25">
      <c r="A1353">
        <v>7</v>
      </c>
      <c r="B1353" s="1">
        <v>96</v>
      </c>
      <c r="C1353">
        <v>24</v>
      </c>
    </row>
    <row r="1354" spans="1:3" x14ac:dyDescent="0.25">
      <c r="A1354">
        <v>7</v>
      </c>
      <c r="B1354" s="1">
        <v>96</v>
      </c>
      <c r="C1354">
        <v>24</v>
      </c>
    </row>
    <row r="1355" spans="1:3" x14ac:dyDescent="0.25">
      <c r="A1355">
        <v>7</v>
      </c>
      <c r="B1355" s="1">
        <v>94.5</v>
      </c>
      <c r="C1355">
        <v>25</v>
      </c>
    </row>
    <row r="1356" spans="1:3" x14ac:dyDescent="0.25">
      <c r="A1356">
        <v>7</v>
      </c>
      <c r="B1356" s="1">
        <v>94.5</v>
      </c>
      <c r="C1356">
        <v>25</v>
      </c>
    </row>
    <row r="1357" spans="1:3" x14ac:dyDescent="0.25">
      <c r="A1357">
        <v>7</v>
      </c>
      <c r="B1357" s="1">
        <v>94.5</v>
      </c>
      <c r="C1357">
        <v>25</v>
      </c>
    </row>
    <row r="1358" spans="1:3" x14ac:dyDescent="0.25">
      <c r="A1358">
        <v>7</v>
      </c>
      <c r="B1358" s="1">
        <v>93</v>
      </c>
      <c r="C1358">
        <v>26</v>
      </c>
    </row>
    <row r="1359" spans="1:3" x14ac:dyDescent="0.25">
      <c r="A1359">
        <v>7</v>
      </c>
      <c r="B1359" s="1">
        <v>93</v>
      </c>
      <c r="C1359">
        <v>26</v>
      </c>
    </row>
    <row r="1360" spans="1:3" x14ac:dyDescent="0.25">
      <c r="A1360">
        <v>7</v>
      </c>
      <c r="B1360" s="1">
        <v>93</v>
      </c>
      <c r="C1360">
        <v>26</v>
      </c>
    </row>
    <row r="1361" spans="1:3" x14ac:dyDescent="0.25">
      <c r="A1361">
        <v>7</v>
      </c>
      <c r="B1361" s="1">
        <v>93</v>
      </c>
      <c r="C1361">
        <v>26</v>
      </c>
    </row>
    <row r="1362" spans="1:3" x14ac:dyDescent="0.25">
      <c r="A1362">
        <v>7</v>
      </c>
      <c r="B1362" s="1">
        <v>93</v>
      </c>
      <c r="C1362">
        <v>26</v>
      </c>
    </row>
    <row r="1363" spans="1:3" x14ac:dyDescent="0.25">
      <c r="A1363">
        <v>7</v>
      </c>
      <c r="B1363" s="1">
        <v>91.5</v>
      </c>
      <c r="C1363">
        <v>27</v>
      </c>
    </row>
    <row r="1364" spans="1:3" x14ac:dyDescent="0.25">
      <c r="A1364">
        <v>7</v>
      </c>
      <c r="B1364" s="1">
        <v>91.5</v>
      </c>
      <c r="C1364">
        <v>27</v>
      </c>
    </row>
    <row r="1365" spans="1:3" x14ac:dyDescent="0.25">
      <c r="A1365">
        <v>7</v>
      </c>
      <c r="B1365" s="1">
        <v>90</v>
      </c>
      <c r="C1365">
        <v>28</v>
      </c>
    </row>
    <row r="1366" spans="1:3" x14ac:dyDescent="0.25">
      <c r="A1366">
        <v>7</v>
      </c>
      <c r="B1366" s="1">
        <v>90</v>
      </c>
      <c r="C1366">
        <v>28</v>
      </c>
    </row>
    <row r="1367" spans="1:3" x14ac:dyDescent="0.25">
      <c r="A1367">
        <v>7</v>
      </c>
      <c r="B1367" s="1">
        <v>90</v>
      </c>
      <c r="C1367">
        <v>28</v>
      </c>
    </row>
    <row r="1368" spans="1:3" x14ac:dyDescent="0.25">
      <c r="A1368">
        <v>7</v>
      </c>
      <c r="B1368" s="1">
        <v>90</v>
      </c>
      <c r="C1368">
        <v>28</v>
      </c>
    </row>
    <row r="1369" spans="1:3" x14ac:dyDescent="0.25">
      <c r="A1369">
        <v>7</v>
      </c>
      <c r="B1369" s="1">
        <v>90</v>
      </c>
      <c r="C1369">
        <v>28</v>
      </c>
    </row>
    <row r="1370" spans="1:3" x14ac:dyDescent="0.25">
      <c r="A1370">
        <v>7</v>
      </c>
      <c r="B1370" s="1">
        <v>88.5</v>
      </c>
      <c r="C1370">
        <v>29</v>
      </c>
    </row>
    <row r="1371" spans="1:3" x14ac:dyDescent="0.25">
      <c r="A1371">
        <v>7</v>
      </c>
      <c r="B1371" s="1">
        <v>88.5</v>
      </c>
      <c r="C1371">
        <v>29</v>
      </c>
    </row>
    <row r="1372" spans="1:3" x14ac:dyDescent="0.25">
      <c r="A1372">
        <v>7</v>
      </c>
      <c r="B1372" s="1">
        <v>88.5</v>
      </c>
      <c r="C1372">
        <v>29</v>
      </c>
    </row>
    <row r="1373" spans="1:3" x14ac:dyDescent="0.25">
      <c r="A1373">
        <v>7</v>
      </c>
      <c r="B1373" s="1">
        <v>88.5</v>
      </c>
      <c r="C1373">
        <v>29</v>
      </c>
    </row>
    <row r="1374" spans="1:3" x14ac:dyDescent="0.25">
      <c r="A1374">
        <v>7</v>
      </c>
      <c r="B1374" s="1">
        <v>88.5</v>
      </c>
      <c r="C1374">
        <v>29</v>
      </c>
    </row>
    <row r="1375" spans="1:3" x14ac:dyDescent="0.25">
      <c r="A1375">
        <v>7</v>
      </c>
      <c r="B1375" s="1">
        <v>88.5</v>
      </c>
      <c r="C1375">
        <v>29</v>
      </c>
    </row>
    <row r="1376" spans="1:3" x14ac:dyDescent="0.25">
      <c r="A1376">
        <v>7</v>
      </c>
      <c r="B1376" s="1">
        <v>87</v>
      </c>
      <c r="C1376">
        <v>30</v>
      </c>
    </row>
    <row r="1377" spans="1:3" x14ac:dyDescent="0.25">
      <c r="A1377">
        <v>7</v>
      </c>
      <c r="B1377" s="1">
        <v>87</v>
      </c>
      <c r="C1377">
        <v>30</v>
      </c>
    </row>
    <row r="1378" spans="1:3" x14ac:dyDescent="0.25">
      <c r="A1378">
        <v>7</v>
      </c>
      <c r="B1378" s="1">
        <v>87</v>
      </c>
      <c r="C1378">
        <v>30</v>
      </c>
    </row>
    <row r="1379" spans="1:3" x14ac:dyDescent="0.25">
      <c r="A1379">
        <v>7</v>
      </c>
      <c r="B1379" s="1">
        <v>87</v>
      </c>
      <c r="C1379">
        <v>30</v>
      </c>
    </row>
    <row r="1380" spans="1:3" x14ac:dyDescent="0.25">
      <c r="A1380">
        <v>7</v>
      </c>
      <c r="B1380" s="1">
        <v>87</v>
      </c>
      <c r="C1380">
        <v>30</v>
      </c>
    </row>
    <row r="1381" spans="1:3" x14ac:dyDescent="0.25">
      <c r="A1381">
        <v>7</v>
      </c>
      <c r="B1381" s="1">
        <v>85.5</v>
      </c>
      <c r="C1381">
        <v>31</v>
      </c>
    </row>
    <row r="1382" spans="1:3" x14ac:dyDescent="0.25">
      <c r="A1382">
        <v>7</v>
      </c>
      <c r="B1382" s="1">
        <v>85.5</v>
      </c>
      <c r="C1382">
        <v>31</v>
      </c>
    </row>
    <row r="1383" spans="1:3" x14ac:dyDescent="0.25">
      <c r="A1383">
        <v>7</v>
      </c>
      <c r="B1383" s="1">
        <v>85.5</v>
      </c>
      <c r="C1383">
        <v>31</v>
      </c>
    </row>
    <row r="1384" spans="1:3" x14ac:dyDescent="0.25">
      <c r="A1384">
        <v>7</v>
      </c>
      <c r="B1384" s="1">
        <v>85.5</v>
      </c>
      <c r="C1384">
        <v>31</v>
      </c>
    </row>
    <row r="1385" spans="1:3" x14ac:dyDescent="0.25">
      <c r="A1385">
        <v>7</v>
      </c>
      <c r="B1385" s="1">
        <v>85.5</v>
      </c>
      <c r="C1385">
        <v>31</v>
      </c>
    </row>
    <row r="1386" spans="1:3" x14ac:dyDescent="0.25">
      <c r="A1386">
        <v>7</v>
      </c>
      <c r="B1386" s="1">
        <v>85.5</v>
      </c>
      <c r="C1386">
        <v>31</v>
      </c>
    </row>
    <row r="1387" spans="1:3" x14ac:dyDescent="0.25">
      <c r="A1387">
        <v>7</v>
      </c>
      <c r="B1387" s="1">
        <v>84</v>
      </c>
      <c r="C1387">
        <v>32</v>
      </c>
    </row>
    <row r="1388" spans="1:3" x14ac:dyDescent="0.25">
      <c r="A1388">
        <v>7</v>
      </c>
      <c r="B1388" s="1">
        <v>84</v>
      </c>
      <c r="C1388">
        <v>32</v>
      </c>
    </row>
    <row r="1389" spans="1:3" x14ac:dyDescent="0.25">
      <c r="A1389">
        <v>7</v>
      </c>
      <c r="B1389" s="1">
        <v>84</v>
      </c>
      <c r="C1389">
        <v>32</v>
      </c>
    </row>
    <row r="1390" spans="1:3" x14ac:dyDescent="0.25">
      <c r="A1390">
        <v>7</v>
      </c>
      <c r="B1390" s="1">
        <v>84</v>
      </c>
      <c r="C1390">
        <v>32</v>
      </c>
    </row>
    <row r="1391" spans="1:3" x14ac:dyDescent="0.25">
      <c r="A1391">
        <v>7</v>
      </c>
      <c r="B1391" s="1">
        <v>84</v>
      </c>
      <c r="C1391">
        <v>32</v>
      </c>
    </row>
    <row r="1392" spans="1:3" x14ac:dyDescent="0.25">
      <c r="A1392">
        <v>7</v>
      </c>
      <c r="B1392" s="1">
        <v>84</v>
      </c>
      <c r="C1392">
        <v>32</v>
      </c>
    </row>
    <row r="1393" spans="1:3" x14ac:dyDescent="0.25">
      <c r="A1393">
        <v>7</v>
      </c>
      <c r="B1393" s="1">
        <v>84</v>
      </c>
      <c r="C1393">
        <v>32</v>
      </c>
    </row>
    <row r="1394" spans="1:3" x14ac:dyDescent="0.25">
      <c r="A1394">
        <v>7</v>
      </c>
      <c r="B1394" s="1">
        <v>84</v>
      </c>
      <c r="C1394">
        <v>32</v>
      </c>
    </row>
    <row r="1395" spans="1:3" x14ac:dyDescent="0.25">
      <c r="A1395">
        <v>7</v>
      </c>
      <c r="B1395" s="1">
        <v>84</v>
      </c>
      <c r="C1395">
        <v>32</v>
      </c>
    </row>
    <row r="1396" spans="1:3" x14ac:dyDescent="0.25">
      <c r="A1396">
        <v>7</v>
      </c>
      <c r="B1396" s="1">
        <v>84</v>
      </c>
      <c r="C1396">
        <v>32</v>
      </c>
    </row>
    <row r="1397" spans="1:3" x14ac:dyDescent="0.25">
      <c r="A1397">
        <v>7</v>
      </c>
      <c r="B1397" s="1">
        <v>82.5</v>
      </c>
      <c r="C1397">
        <v>33</v>
      </c>
    </row>
    <row r="1398" spans="1:3" x14ac:dyDescent="0.25">
      <c r="A1398">
        <v>7</v>
      </c>
      <c r="B1398" s="1">
        <v>82.5</v>
      </c>
      <c r="C1398">
        <v>33</v>
      </c>
    </row>
    <row r="1399" spans="1:3" x14ac:dyDescent="0.25">
      <c r="A1399">
        <v>7</v>
      </c>
      <c r="B1399" s="1">
        <v>82.5</v>
      </c>
      <c r="C1399">
        <v>33</v>
      </c>
    </row>
    <row r="1400" spans="1:3" x14ac:dyDescent="0.25">
      <c r="A1400">
        <v>7</v>
      </c>
      <c r="B1400" s="1">
        <v>82.5</v>
      </c>
      <c r="C1400">
        <v>33</v>
      </c>
    </row>
    <row r="1401" spans="1:3" x14ac:dyDescent="0.25">
      <c r="A1401">
        <v>7</v>
      </c>
      <c r="B1401" s="1">
        <v>82.5</v>
      </c>
      <c r="C1401">
        <v>33</v>
      </c>
    </row>
    <row r="1402" spans="1:3" x14ac:dyDescent="0.25">
      <c r="A1402">
        <v>7</v>
      </c>
      <c r="B1402" s="1">
        <v>81</v>
      </c>
      <c r="C1402">
        <v>34</v>
      </c>
    </row>
    <row r="1403" spans="1:3" x14ac:dyDescent="0.25">
      <c r="A1403">
        <v>7</v>
      </c>
      <c r="B1403" s="1">
        <v>81</v>
      </c>
      <c r="C1403">
        <v>34</v>
      </c>
    </row>
    <row r="1404" spans="1:3" x14ac:dyDescent="0.25">
      <c r="A1404">
        <v>7</v>
      </c>
      <c r="B1404" s="1">
        <v>81</v>
      </c>
      <c r="C1404">
        <v>34</v>
      </c>
    </row>
    <row r="1405" spans="1:3" x14ac:dyDescent="0.25">
      <c r="A1405">
        <v>7</v>
      </c>
      <c r="B1405" s="1">
        <v>81</v>
      </c>
      <c r="C1405">
        <v>34</v>
      </c>
    </row>
    <row r="1406" spans="1:3" x14ac:dyDescent="0.25">
      <c r="A1406">
        <v>7</v>
      </c>
      <c r="B1406" s="1">
        <v>81</v>
      </c>
      <c r="C1406">
        <v>34</v>
      </c>
    </row>
    <row r="1407" spans="1:3" x14ac:dyDescent="0.25">
      <c r="A1407">
        <v>7</v>
      </c>
      <c r="B1407" s="1">
        <v>81</v>
      </c>
      <c r="C1407">
        <v>34</v>
      </c>
    </row>
    <row r="1408" spans="1:3" x14ac:dyDescent="0.25">
      <c r="A1408">
        <v>7</v>
      </c>
      <c r="B1408" s="1">
        <v>81</v>
      </c>
      <c r="C1408">
        <v>34</v>
      </c>
    </row>
    <row r="1409" spans="1:3" x14ac:dyDescent="0.25">
      <c r="A1409">
        <v>7</v>
      </c>
      <c r="B1409" s="1">
        <v>81</v>
      </c>
      <c r="C1409">
        <v>34</v>
      </c>
    </row>
    <row r="1410" spans="1:3" x14ac:dyDescent="0.25">
      <c r="A1410">
        <v>7</v>
      </c>
      <c r="B1410" s="1">
        <v>79.5</v>
      </c>
      <c r="C1410">
        <v>35</v>
      </c>
    </row>
    <row r="1411" spans="1:3" x14ac:dyDescent="0.25">
      <c r="A1411">
        <v>7</v>
      </c>
      <c r="B1411" s="1">
        <v>79.5</v>
      </c>
      <c r="C1411">
        <v>35</v>
      </c>
    </row>
    <row r="1412" spans="1:3" x14ac:dyDescent="0.25">
      <c r="A1412">
        <v>7</v>
      </c>
      <c r="B1412" s="1">
        <v>78</v>
      </c>
      <c r="C1412">
        <v>36</v>
      </c>
    </row>
    <row r="1413" spans="1:3" x14ac:dyDescent="0.25">
      <c r="A1413">
        <v>7</v>
      </c>
      <c r="B1413" s="1">
        <v>78</v>
      </c>
      <c r="C1413">
        <v>36</v>
      </c>
    </row>
    <row r="1414" spans="1:3" x14ac:dyDescent="0.25">
      <c r="A1414">
        <v>7</v>
      </c>
      <c r="B1414" s="1">
        <v>78</v>
      </c>
      <c r="C1414">
        <v>36</v>
      </c>
    </row>
    <row r="1415" spans="1:3" x14ac:dyDescent="0.25">
      <c r="A1415">
        <v>7</v>
      </c>
      <c r="B1415" s="1">
        <v>78</v>
      </c>
      <c r="C1415">
        <v>36</v>
      </c>
    </row>
    <row r="1416" spans="1:3" x14ac:dyDescent="0.25">
      <c r="A1416">
        <v>7</v>
      </c>
      <c r="B1416" s="1">
        <v>78</v>
      </c>
      <c r="C1416">
        <v>36</v>
      </c>
    </row>
    <row r="1417" spans="1:3" x14ac:dyDescent="0.25">
      <c r="A1417">
        <v>7</v>
      </c>
      <c r="B1417" s="1">
        <v>78</v>
      </c>
      <c r="C1417">
        <v>36</v>
      </c>
    </row>
    <row r="1418" spans="1:3" x14ac:dyDescent="0.25">
      <c r="A1418">
        <v>7</v>
      </c>
      <c r="B1418" s="1">
        <v>78</v>
      </c>
      <c r="C1418">
        <v>36</v>
      </c>
    </row>
    <row r="1419" spans="1:3" x14ac:dyDescent="0.25">
      <c r="A1419">
        <v>7</v>
      </c>
      <c r="B1419" s="1">
        <v>76.5</v>
      </c>
      <c r="C1419">
        <v>37</v>
      </c>
    </row>
    <row r="1420" spans="1:3" x14ac:dyDescent="0.25">
      <c r="A1420">
        <v>7</v>
      </c>
      <c r="B1420" s="1">
        <v>76.5</v>
      </c>
      <c r="C1420">
        <v>37</v>
      </c>
    </row>
    <row r="1421" spans="1:3" x14ac:dyDescent="0.25">
      <c r="A1421">
        <v>7</v>
      </c>
      <c r="B1421" s="1">
        <v>76.5</v>
      </c>
      <c r="C1421">
        <v>37</v>
      </c>
    </row>
    <row r="1422" spans="1:3" x14ac:dyDescent="0.25">
      <c r="A1422">
        <v>7</v>
      </c>
      <c r="B1422" s="1">
        <v>76.5</v>
      </c>
      <c r="C1422">
        <v>73</v>
      </c>
    </row>
    <row r="1423" spans="1:3" x14ac:dyDescent="0.25">
      <c r="A1423">
        <v>7</v>
      </c>
      <c r="B1423" s="1">
        <v>76.5</v>
      </c>
      <c r="C1423">
        <v>37</v>
      </c>
    </row>
    <row r="1424" spans="1:3" x14ac:dyDescent="0.25">
      <c r="A1424">
        <v>7</v>
      </c>
      <c r="B1424" s="1">
        <v>76.5</v>
      </c>
      <c r="C1424">
        <v>37</v>
      </c>
    </row>
    <row r="1425" spans="1:3" x14ac:dyDescent="0.25">
      <c r="A1425">
        <v>7</v>
      </c>
      <c r="B1425" s="1">
        <v>76.5</v>
      </c>
      <c r="C1425">
        <v>37</v>
      </c>
    </row>
    <row r="1426" spans="1:3" x14ac:dyDescent="0.25">
      <c r="A1426">
        <v>7</v>
      </c>
      <c r="B1426" s="1">
        <v>76.5</v>
      </c>
      <c r="C1426">
        <v>37</v>
      </c>
    </row>
    <row r="1427" spans="1:3" x14ac:dyDescent="0.25">
      <c r="A1427">
        <v>7</v>
      </c>
      <c r="B1427" s="1">
        <v>76.5</v>
      </c>
      <c r="C1427">
        <v>37</v>
      </c>
    </row>
    <row r="1428" spans="1:3" x14ac:dyDescent="0.25">
      <c r="A1428">
        <v>7</v>
      </c>
      <c r="B1428" s="1">
        <v>75</v>
      </c>
      <c r="C1428">
        <v>38</v>
      </c>
    </row>
    <row r="1429" spans="1:3" x14ac:dyDescent="0.25">
      <c r="A1429">
        <v>7</v>
      </c>
      <c r="B1429" s="1">
        <v>75</v>
      </c>
      <c r="C1429">
        <v>38</v>
      </c>
    </row>
    <row r="1430" spans="1:3" x14ac:dyDescent="0.25">
      <c r="A1430">
        <v>7</v>
      </c>
      <c r="B1430" s="1">
        <v>75</v>
      </c>
      <c r="C1430">
        <v>38</v>
      </c>
    </row>
    <row r="1431" spans="1:3" x14ac:dyDescent="0.25">
      <c r="A1431">
        <v>7</v>
      </c>
      <c r="B1431" s="1">
        <v>75</v>
      </c>
      <c r="C1431">
        <v>38</v>
      </c>
    </row>
    <row r="1432" spans="1:3" x14ac:dyDescent="0.25">
      <c r="A1432">
        <v>7</v>
      </c>
      <c r="B1432" s="1">
        <v>75</v>
      </c>
      <c r="C1432">
        <v>38</v>
      </c>
    </row>
    <row r="1433" spans="1:3" x14ac:dyDescent="0.25">
      <c r="A1433">
        <v>7</v>
      </c>
      <c r="B1433" s="1">
        <v>75</v>
      </c>
      <c r="C1433">
        <v>38</v>
      </c>
    </row>
    <row r="1434" spans="1:3" x14ac:dyDescent="0.25">
      <c r="A1434">
        <v>7</v>
      </c>
      <c r="B1434" s="1">
        <v>75</v>
      </c>
      <c r="C1434">
        <v>38</v>
      </c>
    </row>
    <row r="1435" spans="1:3" x14ac:dyDescent="0.25">
      <c r="A1435">
        <v>7</v>
      </c>
      <c r="B1435" s="1">
        <v>73.5</v>
      </c>
      <c r="C1435">
        <v>39</v>
      </c>
    </row>
    <row r="1436" spans="1:3" x14ac:dyDescent="0.25">
      <c r="A1436">
        <v>7</v>
      </c>
      <c r="B1436" s="1">
        <v>73.5</v>
      </c>
      <c r="C1436">
        <v>39</v>
      </c>
    </row>
    <row r="1437" spans="1:3" x14ac:dyDescent="0.25">
      <c r="A1437">
        <v>7</v>
      </c>
      <c r="B1437" s="1">
        <v>73.5</v>
      </c>
      <c r="C1437">
        <v>39</v>
      </c>
    </row>
    <row r="1438" spans="1:3" x14ac:dyDescent="0.25">
      <c r="A1438">
        <v>7</v>
      </c>
      <c r="B1438" s="1">
        <v>73.5</v>
      </c>
      <c r="C1438">
        <v>39</v>
      </c>
    </row>
    <row r="1439" spans="1:3" x14ac:dyDescent="0.25">
      <c r="A1439">
        <v>7</v>
      </c>
      <c r="B1439" s="1">
        <v>73.5</v>
      </c>
      <c r="C1439">
        <v>39</v>
      </c>
    </row>
    <row r="1440" spans="1:3" x14ac:dyDescent="0.25">
      <c r="A1440">
        <v>7</v>
      </c>
      <c r="B1440" s="1">
        <v>73.5</v>
      </c>
      <c r="C1440">
        <v>39</v>
      </c>
    </row>
    <row r="1441" spans="1:3" x14ac:dyDescent="0.25">
      <c r="A1441">
        <v>7</v>
      </c>
      <c r="B1441" s="1">
        <v>73.5</v>
      </c>
      <c r="C1441">
        <v>39</v>
      </c>
    </row>
    <row r="1442" spans="1:3" x14ac:dyDescent="0.25">
      <c r="A1442">
        <v>7</v>
      </c>
      <c r="B1442" s="1">
        <v>73.5</v>
      </c>
      <c r="C1442">
        <v>39</v>
      </c>
    </row>
    <row r="1443" spans="1:3" x14ac:dyDescent="0.25">
      <c r="A1443">
        <v>7</v>
      </c>
      <c r="B1443" s="1">
        <v>73.5</v>
      </c>
      <c r="C1443">
        <v>39</v>
      </c>
    </row>
    <row r="1444" spans="1:3" x14ac:dyDescent="0.25">
      <c r="A1444">
        <v>7</v>
      </c>
      <c r="B1444" s="1">
        <v>73.5</v>
      </c>
      <c r="C1444">
        <v>39</v>
      </c>
    </row>
    <row r="1445" spans="1:3" x14ac:dyDescent="0.25">
      <c r="A1445">
        <v>7</v>
      </c>
      <c r="B1445" s="1">
        <v>73.5</v>
      </c>
      <c r="C1445">
        <v>39</v>
      </c>
    </row>
    <row r="1446" spans="1:3" x14ac:dyDescent="0.25">
      <c r="A1446">
        <v>7</v>
      </c>
      <c r="B1446" s="1">
        <v>73.5</v>
      </c>
      <c r="C1446">
        <v>39</v>
      </c>
    </row>
    <row r="1447" spans="1:3" x14ac:dyDescent="0.25">
      <c r="A1447">
        <v>7</v>
      </c>
      <c r="B1447" s="1">
        <v>73.5</v>
      </c>
      <c r="C1447">
        <v>39</v>
      </c>
    </row>
    <row r="1448" spans="1:3" x14ac:dyDescent="0.25">
      <c r="A1448">
        <v>7</v>
      </c>
      <c r="B1448" s="1">
        <v>72</v>
      </c>
      <c r="C1448">
        <v>40</v>
      </c>
    </row>
    <row r="1449" spans="1:3" x14ac:dyDescent="0.25">
      <c r="A1449">
        <v>7</v>
      </c>
      <c r="B1449" s="1">
        <v>72</v>
      </c>
      <c r="C1449">
        <v>40</v>
      </c>
    </row>
    <row r="1450" spans="1:3" x14ac:dyDescent="0.25">
      <c r="A1450">
        <v>7</v>
      </c>
      <c r="B1450" s="1">
        <v>72</v>
      </c>
      <c r="C1450">
        <v>40</v>
      </c>
    </row>
    <row r="1451" spans="1:3" x14ac:dyDescent="0.25">
      <c r="A1451">
        <v>7</v>
      </c>
      <c r="B1451" s="1">
        <v>72</v>
      </c>
      <c r="C1451">
        <v>40</v>
      </c>
    </row>
    <row r="1452" spans="1:3" x14ac:dyDescent="0.25">
      <c r="A1452">
        <v>7</v>
      </c>
      <c r="B1452" s="1">
        <v>72</v>
      </c>
      <c r="C1452">
        <v>40</v>
      </c>
    </row>
    <row r="1453" spans="1:3" x14ac:dyDescent="0.25">
      <c r="A1453">
        <v>7</v>
      </c>
      <c r="B1453" s="1">
        <v>72</v>
      </c>
      <c r="C1453">
        <v>40</v>
      </c>
    </row>
    <row r="1454" spans="1:3" x14ac:dyDescent="0.25">
      <c r="A1454">
        <v>7</v>
      </c>
      <c r="B1454" s="1">
        <v>72</v>
      </c>
      <c r="C1454">
        <v>40</v>
      </c>
    </row>
    <row r="1455" spans="1:3" x14ac:dyDescent="0.25">
      <c r="A1455">
        <v>7</v>
      </c>
      <c r="B1455" s="1">
        <v>72</v>
      </c>
      <c r="C1455">
        <v>40</v>
      </c>
    </row>
    <row r="1456" spans="1:3" x14ac:dyDescent="0.25">
      <c r="A1456">
        <v>7</v>
      </c>
      <c r="B1456" s="1">
        <v>72</v>
      </c>
      <c r="C1456">
        <v>40</v>
      </c>
    </row>
    <row r="1457" spans="1:3" x14ac:dyDescent="0.25">
      <c r="A1457">
        <v>7</v>
      </c>
      <c r="B1457" s="1">
        <v>70.5</v>
      </c>
      <c r="C1457">
        <v>41</v>
      </c>
    </row>
    <row r="1458" spans="1:3" x14ac:dyDescent="0.25">
      <c r="A1458">
        <v>7</v>
      </c>
      <c r="B1458" s="1">
        <v>70.5</v>
      </c>
      <c r="C1458">
        <v>41</v>
      </c>
    </row>
    <row r="1459" spans="1:3" x14ac:dyDescent="0.25">
      <c r="A1459">
        <v>7</v>
      </c>
      <c r="B1459" s="1">
        <v>70.5</v>
      </c>
      <c r="C1459">
        <v>41</v>
      </c>
    </row>
    <row r="1460" spans="1:3" x14ac:dyDescent="0.25">
      <c r="A1460">
        <v>7</v>
      </c>
      <c r="B1460" s="1">
        <v>70.5</v>
      </c>
      <c r="C1460">
        <v>41</v>
      </c>
    </row>
    <row r="1461" spans="1:3" x14ac:dyDescent="0.25">
      <c r="A1461">
        <v>7</v>
      </c>
      <c r="B1461" s="1">
        <v>70.5</v>
      </c>
      <c r="C1461">
        <v>41</v>
      </c>
    </row>
    <row r="1462" spans="1:3" x14ac:dyDescent="0.25">
      <c r="A1462">
        <v>7</v>
      </c>
      <c r="B1462" s="1">
        <v>70.5</v>
      </c>
      <c r="C1462">
        <v>41</v>
      </c>
    </row>
    <row r="1463" spans="1:3" x14ac:dyDescent="0.25">
      <c r="A1463">
        <v>7</v>
      </c>
      <c r="B1463" s="1">
        <v>70.5</v>
      </c>
      <c r="C1463">
        <v>41</v>
      </c>
    </row>
    <row r="1464" spans="1:3" x14ac:dyDescent="0.25">
      <c r="A1464">
        <v>7</v>
      </c>
      <c r="B1464" s="1">
        <v>70.5</v>
      </c>
      <c r="C1464">
        <v>41</v>
      </c>
    </row>
    <row r="1465" spans="1:3" x14ac:dyDescent="0.25">
      <c r="A1465">
        <v>7</v>
      </c>
      <c r="B1465" s="1">
        <v>70.5</v>
      </c>
      <c r="C1465">
        <v>41</v>
      </c>
    </row>
    <row r="1466" spans="1:3" x14ac:dyDescent="0.25">
      <c r="A1466">
        <v>7</v>
      </c>
      <c r="B1466" s="1">
        <v>70.5</v>
      </c>
      <c r="C1466">
        <v>41</v>
      </c>
    </row>
    <row r="1467" spans="1:3" x14ac:dyDescent="0.25">
      <c r="A1467">
        <v>7</v>
      </c>
      <c r="B1467" s="1">
        <v>69</v>
      </c>
      <c r="C1467">
        <v>42</v>
      </c>
    </row>
    <row r="1468" spans="1:3" x14ac:dyDescent="0.25">
      <c r="A1468">
        <v>7</v>
      </c>
      <c r="B1468" s="1">
        <v>69</v>
      </c>
      <c r="C1468">
        <v>42</v>
      </c>
    </row>
    <row r="1469" spans="1:3" x14ac:dyDescent="0.25">
      <c r="A1469">
        <v>7</v>
      </c>
      <c r="B1469" s="1">
        <v>69</v>
      </c>
      <c r="C1469">
        <v>42</v>
      </c>
    </row>
    <row r="1470" spans="1:3" x14ac:dyDescent="0.25">
      <c r="A1470">
        <v>7</v>
      </c>
      <c r="B1470" s="1">
        <v>69</v>
      </c>
      <c r="C1470">
        <v>42</v>
      </c>
    </row>
    <row r="1471" spans="1:3" x14ac:dyDescent="0.25">
      <c r="A1471">
        <v>7</v>
      </c>
      <c r="B1471" s="1">
        <v>69</v>
      </c>
      <c r="C1471">
        <v>42</v>
      </c>
    </row>
    <row r="1472" spans="1:3" x14ac:dyDescent="0.25">
      <c r="A1472">
        <v>7</v>
      </c>
      <c r="B1472" s="1">
        <v>69</v>
      </c>
      <c r="C1472">
        <v>42</v>
      </c>
    </row>
    <row r="1473" spans="1:3" x14ac:dyDescent="0.25">
      <c r="A1473">
        <v>7</v>
      </c>
      <c r="B1473" s="1">
        <v>69</v>
      </c>
      <c r="C1473">
        <v>42</v>
      </c>
    </row>
    <row r="1474" spans="1:3" x14ac:dyDescent="0.25">
      <c r="A1474">
        <v>7</v>
      </c>
      <c r="B1474" s="1">
        <v>69</v>
      </c>
      <c r="C1474">
        <v>42</v>
      </c>
    </row>
    <row r="1475" spans="1:3" x14ac:dyDescent="0.25">
      <c r="A1475">
        <v>7</v>
      </c>
      <c r="B1475" s="1">
        <v>69</v>
      </c>
      <c r="C1475">
        <v>42</v>
      </c>
    </row>
    <row r="1476" spans="1:3" x14ac:dyDescent="0.25">
      <c r="A1476">
        <v>7</v>
      </c>
      <c r="B1476" s="1">
        <v>69</v>
      </c>
      <c r="C1476">
        <v>42</v>
      </c>
    </row>
    <row r="1477" spans="1:3" x14ac:dyDescent="0.25">
      <c r="A1477">
        <v>7</v>
      </c>
      <c r="B1477" s="1">
        <v>67.5</v>
      </c>
      <c r="C1477">
        <v>43</v>
      </c>
    </row>
    <row r="1478" spans="1:3" x14ac:dyDescent="0.25">
      <c r="A1478">
        <v>7</v>
      </c>
      <c r="B1478" s="1">
        <v>67.5</v>
      </c>
      <c r="C1478">
        <v>43</v>
      </c>
    </row>
    <row r="1479" spans="1:3" x14ac:dyDescent="0.25">
      <c r="A1479">
        <v>7</v>
      </c>
      <c r="B1479" s="1">
        <v>67.5</v>
      </c>
      <c r="C1479">
        <v>43</v>
      </c>
    </row>
    <row r="1480" spans="1:3" x14ac:dyDescent="0.25">
      <c r="A1480">
        <v>7</v>
      </c>
      <c r="B1480" s="1">
        <v>67.5</v>
      </c>
      <c r="C1480">
        <v>43</v>
      </c>
    </row>
    <row r="1481" spans="1:3" x14ac:dyDescent="0.25">
      <c r="A1481">
        <v>7</v>
      </c>
      <c r="B1481" s="1">
        <v>67.5</v>
      </c>
      <c r="C1481">
        <v>43</v>
      </c>
    </row>
    <row r="1482" spans="1:3" x14ac:dyDescent="0.25">
      <c r="A1482">
        <v>7</v>
      </c>
      <c r="B1482" s="1">
        <v>67.5</v>
      </c>
      <c r="C1482">
        <v>43</v>
      </c>
    </row>
    <row r="1483" spans="1:3" x14ac:dyDescent="0.25">
      <c r="A1483">
        <v>7</v>
      </c>
      <c r="B1483" s="1">
        <v>67.5</v>
      </c>
      <c r="C1483">
        <v>43</v>
      </c>
    </row>
    <row r="1484" spans="1:3" x14ac:dyDescent="0.25">
      <c r="A1484">
        <v>7</v>
      </c>
      <c r="B1484" s="1">
        <v>66</v>
      </c>
      <c r="C1484">
        <v>44</v>
      </c>
    </row>
    <row r="1485" spans="1:3" x14ac:dyDescent="0.25">
      <c r="A1485">
        <v>7</v>
      </c>
      <c r="B1485" s="1">
        <v>66</v>
      </c>
      <c r="C1485">
        <v>44</v>
      </c>
    </row>
    <row r="1486" spans="1:3" x14ac:dyDescent="0.25">
      <c r="A1486">
        <v>7</v>
      </c>
      <c r="B1486" s="1">
        <v>66</v>
      </c>
      <c r="C1486">
        <v>44</v>
      </c>
    </row>
    <row r="1487" spans="1:3" x14ac:dyDescent="0.25">
      <c r="A1487">
        <v>7</v>
      </c>
      <c r="B1487" s="1">
        <v>66</v>
      </c>
      <c r="C1487">
        <v>44</v>
      </c>
    </row>
    <row r="1488" spans="1:3" x14ac:dyDescent="0.25">
      <c r="A1488">
        <v>7</v>
      </c>
      <c r="B1488" s="1">
        <v>66</v>
      </c>
      <c r="C1488">
        <v>44</v>
      </c>
    </row>
    <row r="1489" spans="1:3" x14ac:dyDescent="0.25">
      <c r="A1489">
        <v>7</v>
      </c>
      <c r="B1489" s="1">
        <v>66</v>
      </c>
      <c r="C1489">
        <v>44</v>
      </c>
    </row>
    <row r="1490" spans="1:3" x14ac:dyDescent="0.25">
      <c r="A1490">
        <v>7</v>
      </c>
      <c r="B1490" s="1">
        <v>66</v>
      </c>
      <c r="C1490">
        <v>44</v>
      </c>
    </row>
    <row r="1491" spans="1:3" x14ac:dyDescent="0.25">
      <c r="A1491">
        <v>7</v>
      </c>
      <c r="B1491" s="1">
        <v>66</v>
      </c>
      <c r="C1491">
        <v>44</v>
      </c>
    </row>
    <row r="1492" spans="1:3" x14ac:dyDescent="0.25">
      <c r="A1492">
        <v>7</v>
      </c>
      <c r="B1492" s="1">
        <v>66</v>
      </c>
      <c r="C1492">
        <v>44</v>
      </c>
    </row>
    <row r="1493" spans="1:3" x14ac:dyDescent="0.25">
      <c r="A1493">
        <v>7</v>
      </c>
      <c r="B1493" s="1">
        <v>64.5</v>
      </c>
      <c r="C1493">
        <v>45</v>
      </c>
    </row>
    <row r="1494" spans="1:3" x14ac:dyDescent="0.25">
      <c r="A1494">
        <v>7</v>
      </c>
      <c r="B1494" s="1">
        <v>64.5</v>
      </c>
      <c r="C1494">
        <v>45</v>
      </c>
    </row>
    <row r="1495" spans="1:3" x14ac:dyDescent="0.25">
      <c r="A1495">
        <v>7</v>
      </c>
      <c r="B1495" s="1">
        <v>64.5</v>
      </c>
      <c r="C1495">
        <v>45</v>
      </c>
    </row>
    <row r="1496" spans="1:3" x14ac:dyDescent="0.25">
      <c r="A1496">
        <v>7</v>
      </c>
      <c r="B1496" s="1">
        <v>64.5</v>
      </c>
      <c r="C1496">
        <v>45</v>
      </c>
    </row>
    <row r="1497" spans="1:3" x14ac:dyDescent="0.25">
      <c r="A1497">
        <v>7</v>
      </c>
      <c r="B1497" s="1">
        <v>64.5</v>
      </c>
      <c r="C1497">
        <v>45</v>
      </c>
    </row>
    <row r="1498" spans="1:3" x14ac:dyDescent="0.25">
      <c r="A1498">
        <v>7</v>
      </c>
      <c r="B1498" s="1">
        <v>64.5</v>
      </c>
      <c r="C1498">
        <v>45</v>
      </c>
    </row>
    <row r="1499" spans="1:3" x14ac:dyDescent="0.25">
      <c r="A1499">
        <v>7</v>
      </c>
      <c r="B1499" s="1">
        <v>63</v>
      </c>
      <c r="C1499">
        <v>46</v>
      </c>
    </row>
    <row r="1500" spans="1:3" x14ac:dyDescent="0.25">
      <c r="A1500">
        <v>7</v>
      </c>
      <c r="B1500" s="1">
        <v>63</v>
      </c>
      <c r="C1500">
        <v>46</v>
      </c>
    </row>
    <row r="1501" spans="1:3" x14ac:dyDescent="0.25">
      <c r="A1501">
        <v>7</v>
      </c>
      <c r="B1501" s="1">
        <v>63</v>
      </c>
      <c r="C1501">
        <v>46</v>
      </c>
    </row>
    <row r="1502" spans="1:3" x14ac:dyDescent="0.25">
      <c r="A1502">
        <v>7</v>
      </c>
      <c r="B1502" s="1">
        <v>63</v>
      </c>
      <c r="C1502">
        <v>46</v>
      </c>
    </row>
    <row r="1503" spans="1:3" x14ac:dyDescent="0.25">
      <c r="A1503">
        <v>7</v>
      </c>
      <c r="B1503" s="1">
        <v>63</v>
      </c>
      <c r="C1503">
        <v>46</v>
      </c>
    </row>
    <row r="1504" spans="1:3" x14ac:dyDescent="0.25">
      <c r="A1504">
        <v>7</v>
      </c>
      <c r="B1504" s="1">
        <v>63</v>
      </c>
      <c r="C1504">
        <v>46</v>
      </c>
    </row>
    <row r="1505" spans="1:3" x14ac:dyDescent="0.25">
      <c r="A1505">
        <v>7</v>
      </c>
      <c r="B1505" s="1">
        <v>61.5</v>
      </c>
      <c r="C1505">
        <v>47</v>
      </c>
    </row>
    <row r="1506" spans="1:3" x14ac:dyDescent="0.25">
      <c r="A1506">
        <v>7</v>
      </c>
      <c r="B1506" s="1">
        <v>61.5</v>
      </c>
      <c r="C1506">
        <v>47</v>
      </c>
    </row>
    <row r="1507" spans="1:3" x14ac:dyDescent="0.25">
      <c r="A1507">
        <v>7</v>
      </c>
      <c r="B1507" s="1">
        <v>61.5</v>
      </c>
      <c r="C1507">
        <v>47</v>
      </c>
    </row>
    <row r="1508" spans="1:3" x14ac:dyDescent="0.25">
      <c r="A1508">
        <v>7</v>
      </c>
      <c r="B1508" s="1">
        <v>61.5</v>
      </c>
      <c r="C1508">
        <v>47</v>
      </c>
    </row>
    <row r="1509" spans="1:3" x14ac:dyDescent="0.25">
      <c r="A1509">
        <v>7</v>
      </c>
      <c r="B1509" s="1">
        <v>61.5</v>
      </c>
      <c r="C1509">
        <v>47</v>
      </c>
    </row>
    <row r="1510" spans="1:3" x14ac:dyDescent="0.25">
      <c r="A1510">
        <v>7</v>
      </c>
      <c r="B1510" s="1">
        <v>61.5</v>
      </c>
      <c r="C1510">
        <v>47</v>
      </c>
    </row>
    <row r="1511" spans="1:3" x14ac:dyDescent="0.25">
      <c r="A1511">
        <v>7</v>
      </c>
      <c r="B1511" s="1">
        <v>61.5</v>
      </c>
      <c r="C1511">
        <v>47</v>
      </c>
    </row>
    <row r="1512" spans="1:3" x14ac:dyDescent="0.25">
      <c r="A1512">
        <v>7</v>
      </c>
      <c r="B1512" s="1">
        <v>61.5</v>
      </c>
      <c r="C1512">
        <v>47</v>
      </c>
    </row>
    <row r="1513" spans="1:3" x14ac:dyDescent="0.25">
      <c r="A1513">
        <v>7</v>
      </c>
      <c r="B1513" s="1">
        <v>61.5</v>
      </c>
      <c r="C1513">
        <v>47</v>
      </c>
    </row>
    <row r="1514" spans="1:3" x14ac:dyDescent="0.25">
      <c r="A1514">
        <v>7</v>
      </c>
      <c r="B1514" s="1">
        <v>61.5</v>
      </c>
      <c r="C1514">
        <v>47</v>
      </c>
    </row>
    <row r="1515" spans="1:3" x14ac:dyDescent="0.25">
      <c r="A1515">
        <v>7</v>
      </c>
      <c r="B1515" s="1">
        <v>60</v>
      </c>
      <c r="C1515">
        <v>48</v>
      </c>
    </row>
    <row r="1516" spans="1:3" x14ac:dyDescent="0.25">
      <c r="A1516">
        <v>7</v>
      </c>
      <c r="B1516" s="1">
        <v>60</v>
      </c>
      <c r="C1516">
        <v>48</v>
      </c>
    </row>
    <row r="1517" spans="1:3" x14ac:dyDescent="0.25">
      <c r="A1517">
        <v>7</v>
      </c>
      <c r="B1517" s="1">
        <v>60</v>
      </c>
      <c r="C1517">
        <v>48</v>
      </c>
    </row>
    <row r="1518" spans="1:3" x14ac:dyDescent="0.25">
      <c r="A1518">
        <v>7</v>
      </c>
      <c r="B1518" s="1">
        <v>60</v>
      </c>
      <c r="C1518">
        <v>48</v>
      </c>
    </row>
    <row r="1519" spans="1:3" x14ac:dyDescent="0.25">
      <c r="A1519">
        <v>7</v>
      </c>
      <c r="B1519" s="1">
        <v>60</v>
      </c>
      <c r="C1519">
        <v>48</v>
      </c>
    </row>
    <row r="1520" spans="1:3" x14ac:dyDescent="0.25">
      <c r="A1520">
        <v>7</v>
      </c>
      <c r="B1520" s="1">
        <v>60</v>
      </c>
      <c r="C1520">
        <v>48</v>
      </c>
    </row>
    <row r="1521" spans="1:3" x14ac:dyDescent="0.25">
      <c r="A1521">
        <v>7</v>
      </c>
      <c r="B1521" s="1">
        <v>60</v>
      </c>
      <c r="C1521">
        <v>48</v>
      </c>
    </row>
    <row r="1522" spans="1:3" x14ac:dyDescent="0.25">
      <c r="A1522">
        <v>7</v>
      </c>
      <c r="B1522" s="1">
        <v>60</v>
      </c>
      <c r="C1522">
        <v>48</v>
      </c>
    </row>
    <row r="1523" spans="1:3" x14ac:dyDescent="0.25">
      <c r="A1523">
        <v>7</v>
      </c>
      <c r="B1523" s="1">
        <v>60</v>
      </c>
      <c r="C1523">
        <v>48</v>
      </c>
    </row>
    <row r="1524" spans="1:3" x14ac:dyDescent="0.25">
      <c r="A1524">
        <v>7</v>
      </c>
      <c r="B1524" s="1">
        <v>60</v>
      </c>
      <c r="C1524">
        <v>48</v>
      </c>
    </row>
    <row r="1525" spans="1:3" x14ac:dyDescent="0.25">
      <c r="A1525">
        <v>7</v>
      </c>
      <c r="B1525" s="1">
        <v>60</v>
      </c>
      <c r="C1525">
        <v>48</v>
      </c>
    </row>
    <row r="1526" spans="1:3" x14ac:dyDescent="0.25">
      <c r="A1526">
        <v>7</v>
      </c>
      <c r="B1526" s="1">
        <v>58.5</v>
      </c>
      <c r="C1526">
        <v>49</v>
      </c>
    </row>
    <row r="1527" spans="1:3" x14ac:dyDescent="0.25">
      <c r="A1527">
        <v>7</v>
      </c>
      <c r="B1527" s="1">
        <v>58.5</v>
      </c>
      <c r="C1527">
        <v>49</v>
      </c>
    </row>
    <row r="1528" spans="1:3" x14ac:dyDescent="0.25">
      <c r="A1528">
        <v>7</v>
      </c>
      <c r="B1528" s="1">
        <v>58.5</v>
      </c>
      <c r="C1528">
        <v>49</v>
      </c>
    </row>
    <row r="1529" spans="1:3" x14ac:dyDescent="0.25">
      <c r="A1529">
        <v>7</v>
      </c>
      <c r="B1529" s="1">
        <v>58.5</v>
      </c>
      <c r="C1529">
        <v>49</v>
      </c>
    </row>
    <row r="1530" spans="1:3" x14ac:dyDescent="0.25">
      <c r="A1530">
        <v>7</v>
      </c>
      <c r="B1530" s="1">
        <v>58.5</v>
      </c>
      <c r="C1530">
        <v>49</v>
      </c>
    </row>
    <row r="1531" spans="1:3" x14ac:dyDescent="0.25">
      <c r="A1531">
        <v>7</v>
      </c>
      <c r="B1531" s="1">
        <v>58.5</v>
      </c>
      <c r="C1531">
        <v>49</v>
      </c>
    </row>
    <row r="1532" spans="1:3" x14ac:dyDescent="0.25">
      <c r="A1532">
        <v>7</v>
      </c>
      <c r="B1532" s="1">
        <v>58.5</v>
      </c>
      <c r="C1532">
        <v>49</v>
      </c>
    </row>
    <row r="1533" spans="1:3" x14ac:dyDescent="0.25">
      <c r="A1533">
        <v>7</v>
      </c>
      <c r="B1533" s="1">
        <v>58.5</v>
      </c>
      <c r="C1533">
        <v>49</v>
      </c>
    </row>
    <row r="1534" spans="1:3" x14ac:dyDescent="0.25">
      <c r="A1534">
        <v>7</v>
      </c>
      <c r="B1534" s="1">
        <v>57</v>
      </c>
      <c r="C1534">
        <v>50</v>
      </c>
    </row>
    <row r="1535" spans="1:3" x14ac:dyDescent="0.25">
      <c r="A1535">
        <v>7</v>
      </c>
      <c r="B1535" s="1">
        <v>57</v>
      </c>
      <c r="C1535">
        <v>50</v>
      </c>
    </row>
    <row r="1536" spans="1:3" x14ac:dyDescent="0.25">
      <c r="A1536">
        <v>7</v>
      </c>
      <c r="B1536" s="1">
        <v>57</v>
      </c>
      <c r="C1536">
        <v>50</v>
      </c>
    </row>
    <row r="1537" spans="1:3" x14ac:dyDescent="0.25">
      <c r="A1537">
        <v>7</v>
      </c>
      <c r="B1537" s="1">
        <v>57</v>
      </c>
      <c r="C1537">
        <v>50</v>
      </c>
    </row>
    <row r="1538" spans="1:3" x14ac:dyDescent="0.25">
      <c r="A1538">
        <v>7</v>
      </c>
      <c r="B1538" s="1">
        <v>57</v>
      </c>
      <c r="C1538">
        <v>50</v>
      </c>
    </row>
    <row r="1539" spans="1:3" x14ac:dyDescent="0.25">
      <c r="A1539">
        <v>7</v>
      </c>
      <c r="B1539" s="1">
        <v>57</v>
      </c>
      <c r="C1539">
        <v>50</v>
      </c>
    </row>
    <row r="1540" spans="1:3" x14ac:dyDescent="0.25">
      <c r="A1540">
        <v>7</v>
      </c>
      <c r="B1540" s="1">
        <v>57</v>
      </c>
      <c r="C1540">
        <v>50</v>
      </c>
    </row>
    <row r="1541" spans="1:3" x14ac:dyDescent="0.25">
      <c r="A1541">
        <v>7</v>
      </c>
      <c r="B1541" s="1">
        <v>55.5</v>
      </c>
      <c r="C1541">
        <v>51</v>
      </c>
    </row>
    <row r="1542" spans="1:3" x14ac:dyDescent="0.25">
      <c r="A1542">
        <v>7</v>
      </c>
      <c r="B1542" s="1">
        <v>55.5</v>
      </c>
      <c r="C1542">
        <v>51</v>
      </c>
    </row>
    <row r="1543" spans="1:3" x14ac:dyDescent="0.25">
      <c r="A1543">
        <v>7</v>
      </c>
      <c r="B1543" s="1">
        <v>55.5</v>
      </c>
      <c r="C1543">
        <v>51</v>
      </c>
    </row>
    <row r="1544" spans="1:3" x14ac:dyDescent="0.25">
      <c r="A1544">
        <v>7</v>
      </c>
      <c r="B1544" s="1">
        <v>55.5</v>
      </c>
      <c r="C1544">
        <v>51</v>
      </c>
    </row>
    <row r="1545" spans="1:3" x14ac:dyDescent="0.25">
      <c r="A1545">
        <v>7</v>
      </c>
      <c r="B1545" s="1">
        <v>55.5</v>
      </c>
      <c r="C1545">
        <v>51</v>
      </c>
    </row>
    <row r="1546" spans="1:3" x14ac:dyDescent="0.25">
      <c r="A1546">
        <v>7</v>
      </c>
      <c r="B1546" s="1">
        <v>55.5</v>
      </c>
      <c r="C1546">
        <v>51</v>
      </c>
    </row>
    <row r="1547" spans="1:3" x14ac:dyDescent="0.25">
      <c r="A1547">
        <v>7</v>
      </c>
      <c r="B1547" s="1">
        <v>55.5</v>
      </c>
      <c r="C1547">
        <v>51</v>
      </c>
    </row>
    <row r="1548" spans="1:3" x14ac:dyDescent="0.25">
      <c r="A1548">
        <v>7</v>
      </c>
      <c r="B1548" s="1">
        <v>54</v>
      </c>
      <c r="C1548">
        <v>52</v>
      </c>
    </row>
    <row r="1549" spans="1:3" x14ac:dyDescent="0.25">
      <c r="A1549">
        <v>7</v>
      </c>
      <c r="B1549" s="1">
        <v>54</v>
      </c>
      <c r="C1549">
        <v>52</v>
      </c>
    </row>
    <row r="1550" spans="1:3" x14ac:dyDescent="0.25">
      <c r="A1550">
        <v>7</v>
      </c>
      <c r="B1550" s="1">
        <v>54</v>
      </c>
      <c r="C1550">
        <v>52</v>
      </c>
    </row>
    <row r="1551" spans="1:3" x14ac:dyDescent="0.25">
      <c r="A1551">
        <v>7</v>
      </c>
      <c r="B1551" s="1">
        <v>54</v>
      </c>
      <c r="C1551">
        <v>52</v>
      </c>
    </row>
    <row r="1552" spans="1:3" x14ac:dyDescent="0.25">
      <c r="A1552">
        <v>7</v>
      </c>
      <c r="B1552" s="1">
        <v>54</v>
      </c>
      <c r="C1552">
        <v>52</v>
      </c>
    </row>
    <row r="1553" spans="1:3" x14ac:dyDescent="0.25">
      <c r="A1553">
        <v>7</v>
      </c>
      <c r="B1553" s="1">
        <v>52.5</v>
      </c>
      <c r="C1553">
        <v>53</v>
      </c>
    </row>
    <row r="1554" spans="1:3" x14ac:dyDescent="0.25">
      <c r="A1554">
        <v>7</v>
      </c>
      <c r="B1554" s="1">
        <v>52.5</v>
      </c>
      <c r="C1554">
        <v>53</v>
      </c>
    </row>
    <row r="1555" spans="1:3" x14ac:dyDescent="0.25">
      <c r="A1555">
        <v>7</v>
      </c>
      <c r="B1555" s="1">
        <v>52.5</v>
      </c>
      <c r="C1555">
        <v>53</v>
      </c>
    </row>
    <row r="1556" spans="1:3" x14ac:dyDescent="0.25">
      <c r="A1556">
        <v>7</v>
      </c>
      <c r="B1556" s="1">
        <v>52.5</v>
      </c>
      <c r="C1556">
        <v>53</v>
      </c>
    </row>
    <row r="1557" spans="1:3" x14ac:dyDescent="0.25">
      <c r="A1557">
        <v>7</v>
      </c>
      <c r="B1557" s="1">
        <v>52.5</v>
      </c>
      <c r="C1557">
        <v>53</v>
      </c>
    </row>
    <row r="1558" spans="1:3" x14ac:dyDescent="0.25">
      <c r="A1558">
        <v>7</v>
      </c>
      <c r="B1558" s="1">
        <v>52.5</v>
      </c>
      <c r="C1558">
        <v>53</v>
      </c>
    </row>
    <row r="1559" spans="1:3" x14ac:dyDescent="0.25">
      <c r="A1559">
        <v>7</v>
      </c>
      <c r="B1559" s="1">
        <v>52.5</v>
      </c>
      <c r="C1559">
        <v>53</v>
      </c>
    </row>
    <row r="1560" spans="1:3" x14ac:dyDescent="0.25">
      <c r="A1560">
        <v>7</v>
      </c>
      <c r="B1560" s="1">
        <v>52.5</v>
      </c>
      <c r="C1560">
        <v>53</v>
      </c>
    </row>
    <row r="1561" spans="1:3" x14ac:dyDescent="0.25">
      <c r="A1561">
        <v>7</v>
      </c>
      <c r="B1561" s="1">
        <v>52.5</v>
      </c>
      <c r="C1561">
        <v>53</v>
      </c>
    </row>
    <row r="1562" spans="1:3" x14ac:dyDescent="0.25">
      <c r="A1562">
        <v>7</v>
      </c>
      <c r="B1562" s="1">
        <v>52.5</v>
      </c>
      <c r="C1562">
        <v>53</v>
      </c>
    </row>
    <row r="1563" spans="1:3" x14ac:dyDescent="0.25">
      <c r="A1563">
        <v>7</v>
      </c>
      <c r="B1563" s="1">
        <v>52.5</v>
      </c>
      <c r="C1563">
        <v>53</v>
      </c>
    </row>
    <row r="1564" spans="1:3" x14ac:dyDescent="0.25">
      <c r="A1564">
        <v>7</v>
      </c>
      <c r="B1564" s="1">
        <v>52.5</v>
      </c>
      <c r="C1564">
        <v>53</v>
      </c>
    </row>
    <row r="1565" spans="1:3" x14ac:dyDescent="0.25">
      <c r="A1565">
        <v>7</v>
      </c>
      <c r="B1565" s="1">
        <v>52.5</v>
      </c>
      <c r="C1565">
        <v>53</v>
      </c>
    </row>
    <row r="1566" spans="1:3" x14ac:dyDescent="0.25">
      <c r="A1566">
        <v>7</v>
      </c>
      <c r="B1566" s="1">
        <v>51</v>
      </c>
      <c r="C1566">
        <v>54</v>
      </c>
    </row>
    <row r="1567" spans="1:3" x14ac:dyDescent="0.25">
      <c r="A1567">
        <v>7</v>
      </c>
      <c r="B1567" s="1">
        <v>51</v>
      </c>
      <c r="C1567">
        <v>54</v>
      </c>
    </row>
    <row r="1568" spans="1:3" x14ac:dyDescent="0.25">
      <c r="A1568">
        <v>7</v>
      </c>
      <c r="B1568" s="1">
        <v>51</v>
      </c>
      <c r="C1568">
        <v>54</v>
      </c>
    </row>
    <row r="1569" spans="1:3" x14ac:dyDescent="0.25">
      <c r="A1569">
        <v>7</v>
      </c>
      <c r="B1569" s="1">
        <v>51</v>
      </c>
      <c r="C1569">
        <v>54</v>
      </c>
    </row>
    <row r="1570" spans="1:3" x14ac:dyDescent="0.25">
      <c r="A1570">
        <v>7</v>
      </c>
      <c r="B1570" s="1">
        <v>49.5</v>
      </c>
      <c r="C1570">
        <v>55</v>
      </c>
    </row>
    <row r="1571" spans="1:3" x14ac:dyDescent="0.25">
      <c r="A1571">
        <v>7</v>
      </c>
      <c r="B1571" s="1">
        <v>49.5</v>
      </c>
      <c r="C1571">
        <v>55</v>
      </c>
    </row>
    <row r="1572" spans="1:3" x14ac:dyDescent="0.25">
      <c r="A1572">
        <v>7</v>
      </c>
      <c r="B1572" s="1">
        <v>49.5</v>
      </c>
      <c r="C1572">
        <v>55</v>
      </c>
    </row>
    <row r="1573" spans="1:3" x14ac:dyDescent="0.25">
      <c r="A1573">
        <v>7</v>
      </c>
      <c r="B1573" s="1">
        <v>49.5</v>
      </c>
      <c r="C1573">
        <v>55</v>
      </c>
    </row>
    <row r="1574" spans="1:3" x14ac:dyDescent="0.25">
      <c r="A1574">
        <v>7</v>
      </c>
      <c r="B1574" s="1">
        <v>49.5</v>
      </c>
      <c r="C1574">
        <v>55</v>
      </c>
    </row>
    <row r="1575" spans="1:3" x14ac:dyDescent="0.25">
      <c r="A1575">
        <v>7</v>
      </c>
      <c r="B1575" s="1">
        <v>49.5</v>
      </c>
      <c r="C1575">
        <v>55</v>
      </c>
    </row>
    <row r="1576" spans="1:3" x14ac:dyDescent="0.25">
      <c r="A1576">
        <v>7</v>
      </c>
      <c r="B1576" s="1">
        <v>49.5</v>
      </c>
      <c r="C1576">
        <v>55</v>
      </c>
    </row>
    <row r="1577" spans="1:3" x14ac:dyDescent="0.25">
      <c r="A1577">
        <v>7</v>
      </c>
      <c r="B1577" s="1">
        <v>49.5</v>
      </c>
      <c r="C1577">
        <v>55</v>
      </c>
    </row>
    <row r="1578" spans="1:3" x14ac:dyDescent="0.25">
      <c r="A1578">
        <v>7</v>
      </c>
      <c r="B1578" s="1">
        <v>48</v>
      </c>
      <c r="C1578">
        <v>56</v>
      </c>
    </row>
    <row r="1579" spans="1:3" x14ac:dyDescent="0.25">
      <c r="A1579">
        <v>7</v>
      </c>
      <c r="B1579" s="1">
        <v>48</v>
      </c>
      <c r="C1579">
        <v>56</v>
      </c>
    </row>
    <row r="1580" spans="1:3" x14ac:dyDescent="0.25">
      <c r="A1580">
        <v>7</v>
      </c>
      <c r="B1580" s="1">
        <v>48</v>
      </c>
      <c r="C1580">
        <v>56</v>
      </c>
    </row>
    <row r="1581" spans="1:3" x14ac:dyDescent="0.25">
      <c r="A1581">
        <v>7</v>
      </c>
      <c r="B1581" s="1">
        <v>48</v>
      </c>
      <c r="C1581">
        <v>56</v>
      </c>
    </row>
    <row r="1582" spans="1:3" x14ac:dyDescent="0.25">
      <c r="A1582">
        <v>7</v>
      </c>
      <c r="B1582" s="1">
        <v>48</v>
      </c>
      <c r="C1582">
        <v>56</v>
      </c>
    </row>
    <row r="1583" spans="1:3" x14ac:dyDescent="0.25">
      <c r="A1583">
        <v>7</v>
      </c>
      <c r="B1583" s="1">
        <v>48</v>
      </c>
      <c r="C1583">
        <v>56</v>
      </c>
    </row>
    <row r="1584" spans="1:3" x14ac:dyDescent="0.25">
      <c r="A1584">
        <v>7</v>
      </c>
      <c r="B1584" s="1">
        <v>48</v>
      </c>
      <c r="C1584">
        <v>56</v>
      </c>
    </row>
    <row r="1585" spans="1:3" x14ac:dyDescent="0.25">
      <c r="A1585">
        <v>7</v>
      </c>
      <c r="B1585" s="1">
        <v>46.5</v>
      </c>
      <c r="C1585">
        <v>57</v>
      </c>
    </row>
    <row r="1586" spans="1:3" x14ac:dyDescent="0.25">
      <c r="A1586">
        <v>7</v>
      </c>
      <c r="B1586" s="1">
        <v>46.5</v>
      </c>
      <c r="C1586">
        <v>57</v>
      </c>
    </row>
    <row r="1587" spans="1:3" x14ac:dyDescent="0.25">
      <c r="A1587">
        <v>7</v>
      </c>
      <c r="B1587" s="1">
        <v>46.5</v>
      </c>
      <c r="C1587">
        <v>57</v>
      </c>
    </row>
    <row r="1588" spans="1:3" x14ac:dyDescent="0.25">
      <c r="A1588">
        <v>7</v>
      </c>
      <c r="B1588" s="1">
        <v>46.5</v>
      </c>
      <c r="C1588">
        <v>57</v>
      </c>
    </row>
    <row r="1589" spans="1:3" x14ac:dyDescent="0.25">
      <c r="A1589">
        <v>7</v>
      </c>
      <c r="B1589" s="1">
        <v>46.5</v>
      </c>
      <c r="C1589">
        <v>57</v>
      </c>
    </row>
    <row r="1590" spans="1:3" x14ac:dyDescent="0.25">
      <c r="A1590">
        <v>7</v>
      </c>
      <c r="B1590" s="1">
        <v>46.5</v>
      </c>
      <c r="C1590">
        <v>57</v>
      </c>
    </row>
    <row r="1591" spans="1:3" x14ac:dyDescent="0.25">
      <c r="A1591">
        <v>7</v>
      </c>
      <c r="B1591" s="1">
        <v>45</v>
      </c>
      <c r="C1591">
        <v>58</v>
      </c>
    </row>
    <row r="1592" spans="1:3" x14ac:dyDescent="0.25">
      <c r="A1592">
        <v>7</v>
      </c>
      <c r="B1592" s="1">
        <v>45</v>
      </c>
      <c r="C1592">
        <v>58</v>
      </c>
    </row>
    <row r="1593" spans="1:3" x14ac:dyDescent="0.25">
      <c r="A1593">
        <v>7</v>
      </c>
      <c r="B1593" s="1">
        <v>45</v>
      </c>
      <c r="C1593">
        <v>58</v>
      </c>
    </row>
    <row r="1594" spans="1:3" x14ac:dyDescent="0.25">
      <c r="A1594">
        <v>7</v>
      </c>
      <c r="B1594" s="1">
        <v>45</v>
      </c>
      <c r="C1594">
        <v>58</v>
      </c>
    </row>
    <row r="1595" spans="1:3" x14ac:dyDescent="0.25">
      <c r="A1595">
        <v>7</v>
      </c>
      <c r="B1595" s="1">
        <v>43.5</v>
      </c>
      <c r="C1595">
        <v>59</v>
      </c>
    </row>
    <row r="1596" spans="1:3" x14ac:dyDescent="0.25">
      <c r="A1596">
        <v>7</v>
      </c>
      <c r="B1596" s="1">
        <v>43.5</v>
      </c>
      <c r="C1596">
        <v>59</v>
      </c>
    </row>
    <row r="1597" spans="1:3" x14ac:dyDescent="0.25">
      <c r="A1597">
        <v>7</v>
      </c>
      <c r="B1597" s="1">
        <v>43.5</v>
      </c>
      <c r="C1597">
        <v>59</v>
      </c>
    </row>
    <row r="1598" spans="1:3" x14ac:dyDescent="0.25">
      <c r="A1598">
        <v>7</v>
      </c>
      <c r="B1598" s="1">
        <v>43.5</v>
      </c>
      <c r="C1598">
        <v>59</v>
      </c>
    </row>
    <row r="1599" spans="1:3" x14ac:dyDescent="0.25">
      <c r="A1599">
        <v>7</v>
      </c>
      <c r="B1599" s="1">
        <v>43.5</v>
      </c>
      <c r="C1599">
        <v>59</v>
      </c>
    </row>
    <row r="1600" spans="1:3" x14ac:dyDescent="0.25">
      <c r="A1600">
        <v>7</v>
      </c>
      <c r="B1600" s="1">
        <v>43.5</v>
      </c>
      <c r="C1600">
        <v>59</v>
      </c>
    </row>
    <row r="1601" spans="1:3" x14ac:dyDescent="0.25">
      <c r="A1601">
        <v>7</v>
      </c>
      <c r="B1601" s="1">
        <v>42</v>
      </c>
      <c r="C1601">
        <v>60</v>
      </c>
    </row>
    <row r="1602" spans="1:3" x14ac:dyDescent="0.25">
      <c r="A1602">
        <v>7</v>
      </c>
      <c r="B1602" s="1">
        <v>42</v>
      </c>
      <c r="C1602">
        <v>60</v>
      </c>
    </row>
    <row r="1603" spans="1:3" x14ac:dyDescent="0.25">
      <c r="A1603">
        <v>7</v>
      </c>
      <c r="B1603" s="1">
        <v>42</v>
      </c>
      <c r="C1603">
        <v>60</v>
      </c>
    </row>
    <row r="1604" spans="1:3" x14ac:dyDescent="0.25">
      <c r="A1604">
        <v>7</v>
      </c>
      <c r="B1604" s="1">
        <v>42</v>
      </c>
      <c r="C1604">
        <v>60</v>
      </c>
    </row>
    <row r="1605" spans="1:3" x14ac:dyDescent="0.25">
      <c r="A1605">
        <v>7</v>
      </c>
      <c r="B1605" s="1">
        <v>42</v>
      </c>
      <c r="C1605">
        <v>60</v>
      </c>
    </row>
    <row r="1606" spans="1:3" x14ac:dyDescent="0.25">
      <c r="A1606">
        <v>7</v>
      </c>
      <c r="B1606" s="1">
        <v>40.5</v>
      </c>
      <c r="C1606">
        <v>61</v>
      </c>
    </row>
    <row r="1607" spans="1:3" x14ac:dyDescent="0.25">
      <c r="A1607">
        <v>7</v>
      </c>
      <c r="B1607" s="1">
        <v>40.5</v>
      </c>
      <c r="C1607">
        <v>61</v>
      </c>
    </row>
    <row r="1608" spans="1:3" x14ac:dyDescent="0.25">
      <c r="A1608">
        <v>7</v>
      </c>
      <c r="B1608" s="1">
        <v>40.5</v>
      </c>
      <c r="C1608">
        <v>61</v>
      </c>
    </row>
    <row r="1609" spans="1:3" x14ac:dyDescent="0.25">
      <c r="A1609">
        <v>7</v>
      </c>
      <c r="B1609" s="1">
        <v>40.5</v>
      </c>
      <c r="C1609">
        <v>61</v>
      </c>
    </row>
    <row r="1610" spans="1:3" x14ac:dyDescent="0.25">
      <c r="A1610">
        <v>7</v>
      </c>
      <c r="B1610" s="1">
        <v>40.5</v>
      </c>
      <c r="C1610">
        <v>61</v>
      </c>
    </row>
    <row r="1611" spans="1:3" x14ac:dyDescent="0.25">
      <c r="A1611">
        <v>7</v>
      </c>
      <c r="B1611" s="1">
        <v>40.5</v>
      </c>
      <c r="C1611">
        <v>61</v>
      </c>
    </row>
    <row r="1612" spans="1:3" x14ac:dyDescent="0.25">
      <c r="A1612">
        <v>7</v>
      </c>
      <c r="B1612" s="1">
        <v>39</v>
      </c>
      <c r="C1612">
        <v>62</v>
      </c>
    </row>
    <row r="1613" spans="1:3" x14ac:dyDescent="0.25">
      <c r="A1613">
        <v>7</v>
      </c>
      <c r="B1613" s="1">
        <v>39</v>
      </c>
      <c r="C1613">
        <v>62</v>
      </c>
    </row>
    <row r="1614" spans="1:3" x14ac:dyDescent="0.25">
      <c r="A1614">
        <v>7</v>
      </c>
      <c r="B1614" s="1">
        <v>39</v>
      </c>
      <c r="C1614">
        <v>62</v>
      </c>
    </row>
    <row r="1615" spans="1:3" x14ac:dyDescent="0.25">
      <c r="A1615">
        <v>7</v>
      </c>
      <c r="B1615" s="1">
        <v>36</v>
      </c>
      <c r="C1615">
        <v>63</v>
      </c>
    </row>
    <row r="1616" spans="1:3" x14ac:dyDescent="0.25">
      <c r="A1616">
        <v>7</v>
      </c>
      <c r="B1616" s="1">
        <v>31.5</v>
      </c>
      <c r="C1616">
        <v>64</v>
      </c>
    </row>
    <row r="1617" spans="1:3" x14ac:dyDescent="0.25">
      <c r="A1617">
        <v>7</v>
      </c>
      <c r="B1617" s="1">
        <v>30</v>
      </c>
      <c r="C1617">
        <v>65</v>
      </c>
    </row>
    <row r="1618" spans="1:3" x14ac:dyDescent="0.25">
      <c r="A1618">
        <v>7</v>
      </c>
      <c r="B1618" s="1">
        <v>28.5</v>
      </c>
      <c r="C1618">
        <v>66</v>
      </c>
    </row>
    <row r="1619" spans="1:3" x14ac:dyDescent="0.25">
      <c r="A1619">
        <v>7</v>
      </c>
      <c r="B1619" s="1">
        <v>27</v>
      </c>
      <c r="C1619">
        <v>67</v>
      </c>
    </row>
    <row r="1620" spans="1:3" x14ac:dyDescent="0.25">
      <c r="A1620">
        <v>7</v>
      </c>
      <c r="B1620" s="1">
        <v>12</v>
      </c>
      <c r="C1620">
        <v>68</v>
      </c>
    </row>
    <row r="1624" spans="1:3" x14ac:dyDescent="0.25">
      <c r="A1624" s="1"/>
    </row>
    <row r="1625" spans="1:3" x14ac:dyDescent="0.25">
      <c r="A1625" s="1"/>
    </row>
    <row r="1626" spans="1:3" x14ac:dyDescent="0.25">
      <c r="A1626" s="1"/>
    </row>
    <row r="1627" spans="1:3" x14ac:dyDescent="0.25">
      <c r="A1627" s="1"/>
    </row>
    <row r="1628" spans="1:3" x14ac:dyDescent="0.25">
      <c r="A1628" s="1"/>
    </row>
    <row r="1629" spans="1:3" x14ac:dyDescent="0.25">
      <c r="A1629" s="1"/>
    </row>
    <row r="1630" spans="1:3" x14ac:dyDescent="0.25">
      <c r="A1630" s="1"/>
    </row>
    <row r="1631" spans="1:3" x14ac:dyDescent="0.25">
      <c r="A1631" s="1"/>
    </row>
    <row r="1632" spans="1:3" x14ac:dyDescent="0.25">
      <c r="A1632" s="1"/>
    </row>
    <row r="1633" spans="1:1" x14ac:dyDescent="0.25">
      <c r="A1633" s="1"/>
    </row>
    <row r="1634" spans="1:1" x14ac:dyDescent="0.25">
      <c r="A1634" s="1"/>
    </row>
    <row r="1635" spans="1:1" x14ac:dyDescent="0.25">
      <c r="A1635" s="1"/>
    </row>
    <row r="1636" spans="1:1" x14ac:dyDescent="0.25">
      <c r="A1636" s="1"/>
    </row>
    <row r="1637" spans="1:1" x14ac:dyDescent="0.25">
      <c r="A1637" s="1"/>
    </row>
    <row r="1638" spans="1:1" x14ac:dyDescent="0.25">
      <c r="A1638" s="1"/>
    </row>
    <row r="1639" spans="1:1" x14ac:dyDescent="0.25">
      <c r="A1639" s="1"/>
    </row>
    <row r="1640" spans="1:1" x14ac:dyDescent="0.25">
      <c r="A1640" s="1"/>
    </row>
    <row r="1641" spans="1:1" x14ac:dyDescent="0.25">
      <c r="A1641" s="1"/>
    </row>
    <row r="1642" spans="1:1" x14ac:dyDescent="0.25">
      <c r="A1642" s="1"/>
    </row>
    <row r="1643" spans="1:1" x14ac:dyDescent="0.25">
      <c r="A1643" s="1"/>
    </row>
    <row r="1644" spans="1:1" x14ac:dyDescent="0.25">
      <c r="A1644" s="1"/>
    </row>
    <row r="1645" spans="1:1" x14ac:dyDescent="0.25">
      <c r="A1645" s="1"/>
    </row>
    <row r="1646" spans="1:1" x14ac:dyDescent="0.25">
      <c r="A1646" s="1"/>
    </row>
    <row r="1647" spans="1:1" x14ac:dyDescent="0.25">
      <c r="A1647" s="1"/>
    </row>
    <row r="1648" spans="1:1" x14ac:dyDescent="0.25">
      <c r="A1648" s="1"/>
    </row>
    <row r="1649" spans="1:1" x14ac:dyDescent="0.25">
      <c r="A1649" s="1"/>
    </row>
    <row r="1650" spans="1:1" x14ac:dyDescent="0.25">
      <c r="A1650" s="1"/>
    </row>
    <row r="1651" spans="1:1" x14ac:dyDescent="0.25">
      <c r="A1651" s="1"/>
    </row>
    <row r="1652" spans="1:1" x14ac:dyDescent="0.25">
      <c r="A1652" s="1"/>
    </row>
    <row r="1653" spans="1:1" x14ac:dyDescent="0.25">
      <c r="A1653" s="1"/>
    </row>
    <row r="1654" spans="1:1" x14ac:dyDescent="0.25">
      <c r="A1654" s="1"/>
    </row>
    <row r="1655" spans="1:1" x14ac:dyDescent="0.25">
      <c r="A1655" s="1"/>
    </row>
    <row r="1656" spans="1:1" x14ac:dyDescent="0.25">
      <c r="A1656" s="1"/>
    </row>
    <row r="1657" spans="1:1" x14ac:dyDescent="0.25">
      <c r="A1657" s="1"/>
    </row>
    <row r="1658" spans="1:1" x14ac:dyDescent="0.25">
      <c r="A1658" s="1"/>
    </row>
    <row r="1659" spans="1:1" x14ac:dyDescent="0.25">
      <c r="A1659" s="1"/>
    </row>
    <row r="1660" spans="1:1" x14ac:dyDescent="0.25">
      <c r="A1660" s="1"/>
    </row>
    <row r="1661" spans="1:1" x14ac:dyDescent="0.25">
      <c r="A1661" s="1"/>
    </row>
    <row r="1662" spans="1:1" x14ac:dyDescent="0.25">
      <c r="A1662" s="1"/>
    </row>
    <row r="1663" spans="1:1" x14ac:dyDescent="0.25">
      <c r="A1663" s="1"/>
    </row>
    <row r="1664" spans="1:1" x14ac:dyDescent="0.25">
      <c r="A1664" s="1"/>
    </row>
    <row r="1665" spans="1:1" x14ac:dyDescent="0.25">
      <c r="A1665" s="1"/>
    </row>
    <row r="1666" spans="1:1" x14ac:dyDescent="0.25">
      <c r="A1666" s="1"/>
    </row>
    <row r="1667" spans="1:1" x14ac:dyDescent="0.25">
      <c r="A1667" s="1"/>
    </row>
    <row r="1668" spans="1:1" x14ac:dyDescent="0.25">
      <c r="A1668" s="1"/>
    </row>
    <row r="1669" spans="1:1" x14ac:dyDescent="0.25">
      <c r="A1669" s="1"/>
    </row>
    <row r="1670" spans="1:1" x14ac:dyDescent="0.25">
      <c r="A1670" s="1"/>
    </row>
    <row r="1671" spans="1:1" x14ac:dyDescent="0.25">
      <c r="A1671" s="1"/>
    </row>
    <row r="1672" spans="1:1" x14ac:dyDescent="0.25">
      <c r="A1672" s="1"/>
    </row>
    <row r="1673" spans="1:1" x14ac:dyDescent="0.25">
      <c r="A1673" s="1"/>
    </row>
    <row r="1674" spans="1:1" x14ac:dyDescent="0.25">
      <c r="A1674" s="1"/>
    </row>
    <row r="1675" spans="1:1" x14ac:dyDescent="0.25">
      <c r="A1675" s="1"/>
    </row>
    <row r="1676" spans="1:1" x14ac:dyDescent="0.25">
      <c r="A1676" s="1"/>
    </row>
    <row r="1677" spans="1:1" x14ac:dyDescent="0.25">
      <c r="A1677" s="1"/>
    </row>
    <row r="1678" spans="1:1" x14ac:dyDescent="0.25">
      <c r="A1678" s="1"/>
    </row>
    <row r="1679" spans="1:1" x14ac:dyDescent="0.25">
      <c r="A1679" s="1"/>
    </row>
    <row r="1680" spans="1:1" x14ac:dyDescent="0.25">
      <c r="A1680" s="1"/>
    </row>
    <row r="1681" spans="1:1" x14ac:dyDescent="0.25">
      <c r="A1681" s="1"/>
    </row>
    <row r="1682" spans="1:1" x14ac:dyDescent="0.25">
      <c r="A1682" s="1"/>
    </row>
    <row r="1683" spans="1:1" x14ac:dyDescent="0.25">
      <c r="A1683" s="1"/>
    </row>
    <row r="1684" spans="1:1" x14ac:dyDescent="0.25">
      <c r="A1684" s="1"/>
    </row>
    <row r="1685" spans="1:1" x14ac:dyDescent="0.25">
      <c r="A1685" s="1"/>
    </row>
    <row r="1686" spans="1:1" x14ac:dyDescent="0.25">
      <c r="A1686" s="1"/>
    </row>
    <row r="1687" spans="1:1" x14ac:dyDescent="0.25">
      <c r="A1687" s="1"/>
    </row>
    <row r="1688" spans="1:1" x14ac:dyDescent="0.25">
      <c r="A1688" s="1"/>
    </row>
    <row r="1689" spans="1:1" x14ac:dyDescent="0.25">
      <c r="A1689" s="1"/>
    </row>
    <row r="1690" spans="1:1" x14ac:dyDescent="0.25">
      <c r="A1690" s="1"/>
    </row>
    <row r="1691" spans="1:1" x14ac:dyDescent="0.25">
      <c r="A1691" s="1"/>
    </row>
    <row r="1692" spans="1:1" x14ac:dyDescent="0.25">
      <c r="A1692" s="1"/>
    </row>
    <row r="1693" spans="1:1" x14ac:dyDescent="0.25">
      <c r="A1693" s="1"/>
    </row>
    <row r="1694" spans="1:1" x14ac:dyDescent="0.25">
      <c r="A1694" s="1"/>
    </row>
    <row r="1695" spans="1:1" x14ac:dyDescent="0.25">
      <c r="A1695" s="1"/>
    </row>
    <row r="1696" spans="1:1" x14ac:dyDescent="0.25">
      <c r="A1696" s="1"/>
    </row>
    <row r="1697" spans="1:1" x14ac:dyDescent="0.25">
      <c r="A1697" s="1"/>
    </row>
    <row r="1698" spans="1:1" x14ac:dyDescent="0.25">
      <c r="A1698" s="1"/>
    </row>
    <row r="1699" spans="1:1" x14ac:dyDescent="0.25">
      <c r="A1699" s="1"/>
    </row>
    <row r="1700" spans="1:1" x14ac:dyDescent="0.25">
      <c r="A1700" s="1"/>
    </row>
    <row r="1701" spans="1:1" x14ac:dyDescent="0.25">
      <c r="A1701" s="1"/>
    </row>
    <row r="1702" spans="1:1" x14ac:dyDescent="0.25">
      <c r="A1702" s="1"/>
    </row>
    <row r="1703" spans="1:1" x14ac:dyDescent="0.25">
      <c r="A1703" s="1"/>
    </row>
    <row r="1704" spans="1:1" x14ac:dyDescent="0.25">
      <c r="A1704" s="1"/>
    </row>
    <row r="1705" spans="1:1" x14ac:dyDescent="0.25">
      <c r="A1705" s="1"/>
    </row>
    <row r="1706" spans="1:1" x14ac:dyDescent="0.25">
      <c r="A1706" s="1"/>
    </row>
    <row r="1707" spans="1:1" x14ac:dyDescent="0.25">
      <c r="A1707" s="1"/>
    </row>
    <row r="1708" spans="1:1" x14ac:dyDescent="0.25">
      <c r="A1708" s="1"/>
    </row>
    <row r="1709" spans="1:1" x14ac:dyDescent="0.25">
      <c r="A1709" s="1"/>
    </row>
    <row r="1710" spans="1:1" x14ac:dyDescent="0.25">
      <c r="A1710" s="1"/>
    </row>
    <row r="1711" spans="1:1" x14ac:dyDescent="0.25">
      <c r="A1711" s="1"/>
    </row>
    <row r="1712" spans="1:1" x14ac:dyDescent="0.25">
      <c r="A1712" s="1"/>
    </row>
    <row r="1713" spans="1:1" x14ac:dyDescent="0.25">
      <c r="A1713" s="1"/>
    </row>
    <row r="1714" spans="1:1" x14ac:dyDescent="0.25">
      <c r="A1714" s="1"/>
    </row>
    <row r="1715" spans="1:1" x14ac:dyDescent="0.25">
      <c r="A1715" s="1"/>
    </row>
    <row r="1716" spans="1:1" x14ac:dyDescent="0.25">
      <c r="A1716" s="1"/>
    </row>
    <row r="1717" spans="1:1" x14ac:dyDescent="0.25">
      <c r="A1717" s="1"/>
    </row>
    <row r="1718" spans="1:1" x14ac:dyDescent="0.25">
      <c r="A1718" s="1"/>
    </row>
    <row r="1719" spans="1:1" x14ac:dyDescent="0.25">
      <c r="A1719" s="1"/>
    </row>
    <row r="1720" spans="1:1" x14ac:dyDescent="0.25">
      <c r="A1720" s="1"/>
    </row>
    <row r="1721" spans="1:1" x14ac:dyDescent="0.25">
      <c r="A1721" s="1"/>
    </row>
    <row r="1722" spans="1:1" x14ac:dyDescent="0.25">
      <c r="A1722" s="1"/>
    </row>
    <row r="1723" spans="1:1" x14ac:dyDescent="0.25">
      <c r="A1723" s="1"/>
    </row>
    <row r="1724" spans="1:1" x14ac:dyDescent="0.25">
      <c r="A1724" s="1"/>
    </row>
    <row r="1725" spans="1:1" x14ac:dyDescent="0.25">
      <c r="A1725" s="1"/>
    </row>
    <row r="1726" spans="1:1" x14ac:dyDescent="0.25">
      <c r="A1726" s="1"/>
    </row>
    <row r="1727" spans="1:1" x14ac:dyDescent="0.25">
      <c r="A1727" s="1"/>
    </row>
    <row r="1728" spans="1:1" x14ac:dyDescent="0.25">
      <c r="A1728" s="1"/>
    </row>
    <row r="1729" spans="1:1" x14ac:dyDescent="0.25">
      <c r="A1729" s="1"/>
    </row>
    <row r="1730" spans="1:1" x14ac:dyDescent="0.25">
      <c r="A1730" s="1"/>
    </row>
    <row r="1731" spans="1:1" x14ac:dyDescent="0.25">
      <c r="A1731" s="1"/>
    </row>
    <row r="1732" spans="1:1" x14ac:dyDescent="0.25">
      <c r="A1732" s="1"/>
    </row>
    <row r="1733" spans="1:1" x14ac:dyDescent="0.25">
      <c r="A1733" s="1"/>
    </row>
    <row r="1734" spans="1:1" x14ac:dyDescent="0.25">
      <c r="A1734" s="1"/>
    </row>
    <row r="1735" spans="1:1" x14ac:dyDescent="0.25">
      <c r="A1735" s="1"/>
    </row>
    <row r="1736" spans="1:1" x14ac:dyDescent="0.25">
      <c r="A1736" s="1"/>
    </row>
    <row r="1737" spans="1:1" x14ac:dyDescent="0.25">
      <c r="A1737" s="1"/>
    </row>
    <row r="1738" spans="1:1" x14ac:dyDescent="0.25">
      <c r="A1738" s="1"/>
    </row>
    <row r="1739" spans="1:1" x14ac:dyDescent="0.25">
      <c r="A1739" s="1"/>
    </row>
    <row r="1740" spans="1:1" x14ac:dyDescent="0.25">
      <c r="A1740" s="1"/>
    </row>
    <row r="1741" spans="1:1" x14ac:dyDescent="0.25">
      <c r="A1741" s="1"/>
    </row>
    <row r="1742" spans="1:1" x14ac:dyDescent="0.25">
      <c r="A1742" s="1"/>
    </row>
    <row r="1743" spans="1:1" x14ac:dyDescent="0.25">
      <c r="A1743" s="1"/>
    </row>
    <row r="1744" spans="1:1" x14ac:dyDescent="0.25">
      <c r="A1744" s="1"/>
    </row>
    <row r="1745" spans="1:1" x14ac:dyDescent="0.25">
      <c r="A1745" s="1"/>
    </row>
    <row r="1746" spans="1:1" x14ac:dyDescent="0.25">
      <c r="A1746" s="1"/>
    </row>
    <row r="1747" spans="1:1" x14ac:dyDescent="0.25">
      <c r="A1747" s="1"/>
    </row>
    <row r="1748" spans="1:1" x14ac:dyDescent="0.25">
      <c r="A1748" s="1"/>
    </row>
    <row r="1749" spans="1:1" x14ac:dyDescent="0.25">
      <c r="A1749" s="1"/>
    </row>
    <row r="1750" spans="1:1" x14ac:dyDescent="0.25">
      <c r="A1750" s="1"/>
    </row>
    <row r="1751" spans="1:1" x14ac:dyDescent="0.25">
      <c r="A1751" s="1"/>
    </row>
    <row r="1752" spans="1:1" x14ac:dyDescent="0.25">
      <c r="A1752" s="1"/>
    </row>
    <row r="1753" spans="1:1" x14ac:dyDescent="0.25">
      <c r="A1753" s="1"/>
    </row>
    <row r="1754" spans="1:1" x14ac:dyDescent="0.25">
      <c r="A1754" s="1"/>
    </row>
    <row r="1755" spans="1:1" x14ac:dyDescent="0.25">
      <c r="A1755" s="1"/>
    </row>
    <row r="1756" spans="1:1" x14ac:dyDescent="0.25">
      <c r="A1756" s="1"/>
    </row>
    <row r="1757" spans="1:1" x14ac:dyDescent="0.25">
      <c r="A1757" s="1"/>
    </row>
    <row r="1758" spans="1:1" x14ac:dyDescent="0.25">
      <c r="A1758" s="1"/>
    </row>
    <row r="1759" spans="1:1" x14ac:dyDescent="0.25">
      <c r="A1759" s="1"/>
    </row>
    <row r="1760" spans="1:1" x14ac:dyDescent="0.25">
      <c r="A1760" s="1"/>
    </row>
    <row r="1761" spans="1:1" x14ac:dyDescent="0.25">
      <c r="A1761" s="1"/>
    </row>
    <row r="1762" spans="1:1" x14ac:dyDescent="0.25">
      <c r="A1762" s="1"/>
    </row>
    <row r="1763" spans="1:1" x14ac:dyDescent="0.25">
      <c r="A1763" s="1"/>
    </row>
    <row r="1764" spans="1:1" x14ac:dyDescent="0.25">
      <c r="A1764" s="1"/>
    </row>
    <row r="1765" spans="1:1" x14ac:dyDescent="0.25">
      <c r="A1765" s="1"/>
    </row>
    <row r="1766" spans="1:1" x14ac:dyDescent="0.25">
      <c r="A1766" s="1"/>
    </row>
    <row r="1767" spans="1:1" x14ac:dyDescent="0.25">
      <c r="A1767" s="1"/>
    </row>
    <row r="1768" spans="1:1" x14ac:dyDescent="0.25">
      <c r="A1768" s="1"/>
    </row>
    <row r="1769" spans="1:1" x14ac:dyDescent="0.25">
      <c r="A1769" s="1"/>
    </row>
    <row r="1770" spans="1:1" x14ac:dyDescent="0.25">
      <c r="A1770" s="1"/>
    </row>
    <row r="1771" spans="1:1" x14ac:dyDescent="0.25">
      <c r="A1771" s="1"/>
    </row>
    <row r="1772" spans="1:1" x14ac:dyDescent="0.25">
      <c r="A1772" s="1"/>
    </row>
    <row r="1773" spans="1:1" x14ac:dyDescent="0.25">
      <c r="A1773" s="1"/>
    </row>
    <row r="1774" spans="1:1" x14ac:dyDescent="0.25">
      <c r="A1774" s="1"/>
    </row>
    <row r="1775" spans="1:1" x14ac:dyDescent="0.25">
      <c r="A1775" s="1"/>
    </row>
    <row r="1776" spans="1:1" x14ac:dyDescent="0.25">
      <c r="A1776" s="1"/>
    </row>
    <row r="1777" spans="1:1" x14ac:dyDescent="0.25">
      <c r="A1777" s="1"/>
    </row>
    <row r="1778" spans="1:1" x14ac:dyDescent="0.25">
      <c r="A1778" s="1"/>
    </row>
    <row r="1779" spans="1:1" x14ac:dyDescent="0.25">
      <c r="A1779" s="1"/>
    </row>
    <row r="1780" spans="1:1" x14ac:dyDescent="0.25">
      <c r="A1780" s="1"/>
    </row>
    <row r="1781" spans="1:1" x14ac:dyDescent="0.25">
      <c r="A1781" s="1"/>
    </row>
    <row r="1782" spans="1:1" x14ac:dyDescent="0.25">
      <c r="A1782" s="1"/>
    </row>
    <row r="1783" spans="1:1" x14ac:dyDescent="0.25">
      <c r="A1783" s="1"/>
    </row>
    <row r="1784" spans="1:1" x14ac:dyDescent="0.25">
      <c r="A1784" s="1"/>
    </row>
    <row r="1785" spans="1:1" x14ac:dyDescent="0.25">
      <c r="A1785" s="1"/>
    </row>
    <row r="1786" spans="1:1" x14ac:dyDescent="0.25">
      <c r="A1786" s="1"/>
    </row>
    <row r="1787" spans="1:1" x14ac:dyDescent="0.25">
      <c r="A1787" s="1"/>
    </row>
    <row r="1788" spans="1:1" x14ac:dyDescent="0.25">
      <c r="A1788" s="1"/>
    </row>
    <row r="1789" spans="1:1" x14ac:dyDescent="0.25">
      <c r="A1789" s="1"/>
    </row>
    <row r="1790" spans="1:1" x14ac:dyDescent="0.25">
      <c r="A1790" s="1"/>
    </row>
    <row r="1791" spans="1:1" x14ac:dyDescent="0.25">
      <c r="A1791" s="1"/>
    </row>
    <row r="1792" spans="1:1" x14ac:dyDescent="0.25">
      <c r="A1792" s="1"/>
    </row>
    <row r="1793" spans="1:1" x14ac:dyDescent="0.25">
      <c r="A1793" s="1"/>
    </row>
    <row r="1794" spans="1:1" x14ac:dyDescent="0.25">
      <c r="A1794" s="1"/>
    </row>
    <row r="1795" spans="1:1" x14ac:dyDescent="0.25">
      <c r="A1795" s="1"/>
    </row>
    <row r="1796" spans="1:1" x14ac:dyDescent="0.25">
      <c r="A1796" s="1"/>
    </row>
    <row r="1797" spans="1:1" x14ac:dyDescent="0.25">
      <c r="A1797" s="1"/>
    </row>
    <row r="1798" spans="1:1" x14ac:dyDescent="0.25">
      <c r="A1798" s="1"/>
    </row>
    <row r="1799" spans="1:1" x14ac:dyDescent="0.25">
      <c r="A1799" s="1"/>
    </row>
    <row r="1800" spans="1:1" x14ac:dyDescent="0.25">
      <c r="A1800" s="1"/>
    </row>
    <row r="1801" spans="1:1" x14ac:dyDescent="0.25">
      <c r="A1801" s="1"/>
    </row>
    <row r="1802" spans="1:1" x14ac:dyDescent="0.25">
      <c r="A1802" s="1"/>
    </row>
    <row r="1803" spans="1:1" x14ac:dyDescent="0.25">
      <c r="A1803" s="1"/>
    </row>
    <row r="1804" spans="1:1" x14ac:dyDescent="0.25">
      <c r="A1804" s="1"/>
    </row>
    <row r="1805" spans="1:1" x14ac:dyDescent="0.25">
      <c r="A1805" s="1"/>
    </row>
    <row r="1806" spans="1:1" x14ac:dyDescent="0.25">
      <c r="A1806" s="1"/>
    </row>
    <row r="1807" spans="1:1" x14ac:dyDescent="0.25">
      <c r="A1807" s="1"/>
    </row>
    <row r="1808" spans="1:1" x14ac:dyDescent="0.25">
      <c r="A1808" s="1"/>
    </row>
    <row r="1809" spans="1:1" x14ac:dyDescent="0.25">
      <c r="A1809" s="1"/>
    </row>
    <row r="1810" spans="1:1" x14ac:dyDescent="0.25">
      <c r="A1810" s="1"/>
    </row>
    <row r="1811" spans="1:1" x14ac:dyDescent="0.25">
      <c r="A1811" s="1"/>
    </row>
    <row r="1812" spans="1:1" x14ac:dyDescent="0.25">
      <c r="A1812" s="1"/>
    </row>
    <row r="1813" spans="1:1" x14ac:dyDescent="0.25">
      <c r="A1813" s="1"/>
    </row>
    <row r="1814" spans="1:1" x14ac:dyDescent="0.25">
      <c r="A1814" s="1"/>
    </row>
    <row r="1815" spans="1:1" x14ac:dyDescent="0.25">
      <c r="A1815" s="1"/>
    </row>
    <row r="1816" spans="1:1" x14ac:dyDescent="0.25">
      <c r="A1816" s="1"/>
    </row>
    <row r="1817" spans="1:1" x14ac:dyDescent="0.25">
      <c r="A1817" s="1"/>
    </row>
    <row r="1818" spans="1:1" x14ac:dyDescent="0.25">
      <c r="A1818" s="1"/>
    </row>
    <row r="1819" spans="1:1" x14ac:dyDescent="0.25">
      <c r="A1819" s="1"/>
    </row>
    <row r="1820" spans="1:1" x14ac:dyDescent="0.25">
      <c r="A1820" s="1"/>
    </row>
    <row r="1821" spans="1:1" x14ac:dyDescent="0.25">
      <c r="A1821" s="1"/>
    </row>
    <row r="1822" spans="1:1" x14ac:dyDescent="0.25">
      <c r="A1822" s="1"/>
    </row>
    <row r="1823" spans="1:1" x14ac:dyDescent="0.25">
      <c r="A1823" s="1"/>
    </row>
    <row r="1824" spans="1:1" x14ac:dyDescent="0.25">
      <c r="A1824" s="1"/>
    </row>
    <row r="1825" spans="1:1" x14ac:dyDescent="0.25">
      <c r="A1825" s="1"/>
    </row>
    <row r="1826" spans="1:1" x14ac:dyDescent="0.25">
      <c r="A1826" s="1"/>
    </row>
    <row r="1827" spans="1:1" x14ac:dyDescent="0.25">
      <c r="A1827" s="1"/>
    </row>
    <row r="1828" spans="1:1" x14ac:dyDescent="0.25">
      <c r="A1828" s="1"/>
    </row>
    <row r="1829" spans="1:1" x14ac:dyDescent="0.25">
      <c r="A1829" s="1"/>
    </row>
    <row r="1830" spans="1:1" x14ac:dyDescent="0.25">
      <c r="A1830" s="1"/>
    </row>
    <row r="1831" spans="1:1" x14ac:dyDescent="0.25">
      <c r="A1831" s="1"/>
    </row>
    <row r="1832" spans="1:1" x14ac:dyDescent="0.25">
      <c r="A1832" s="1"/>
    </row>
    <row r="1833" spans="1:1" x14ac:dyDescent="0.25">
      <c r="A1833" s="1"/>
    </row>
    <row r="1834" spans="1:1" x14ac:dyDescent="0.25">
      <c r="A1834" s="1"/>
    </row>
    <row r="1835" spans="1:1" x14ac:dyDescent="0.25">
      <c r="A1835" s="1"/>
    </row>
    <row r="1836" spans="1:1" x14ac:dyDescent="0.25">
      <c r="A1836" s="1"/>
    </row>
    <row r="1837" spans="1:1" x14ac:dyDescent="0.25">
      <c r="A1837" s="1"/>
    </row>
    <row r="1838" spans="1:1" x14ac:dyDescent="0.25">
      <c r="A1838" s="1"/>
    </row>
    <row r="1839" spans="1:1" x14ac:dyDescent="0.25">
      <c r="A1839" s="1"/>
    </row>
    <row r="1840" spans="1:1" x14ac:dyDescent="0.25">
      <c r="A1840" s="1"/>
    </row>
    <row r="1841" spans="1:1" x14ac:dyDescent="0.25">
      <c r="A1841" s="1"/>
    </row>
    <row r="1842" spans="1:1" x14ac:dyDescent="0.25">
      <c r="A1842" s="1"/>
    </row>
    <row r="1843" spans="1:1" x14ac:dyDescent="0.25">
      <c r="A1843" s="1"/>
    </row>
    <row r="1844" spans="1:1" x14ac:dyDescent="0.25">
      <c r="A1844" s="1"/>
    </row>
    <row r="1845" spans="1:1" x14ac:dyDescent="0.25">
      <c r="A1845" s="1"/>
    </row>
    <row r="1846" spans="1:1" x14ac:dyDescent="0.25">
      <c r="A1846" s="1"/>
    </row>
    <row r="1847" spans="1:1" x14ac:dyDescent="0.25">
      <c r="A1847" s="1"/>
    </row>
    <row r="1848" spans="1:1" x14ac:dyDescent="0.25">
      <c r="A1848" s="1"/>
    </row>
    <row r="1849" spans="1:1" x14ac:dyDescent="0.25">
      <c r="A1849" s="1"/>
    </row>
    <row r="1850" spans="1:1" x14ac:dyDescent="0.25">
      <c r="A1850" s="1"/>
    </row>
    <row r="1851" spans="1:1" x14ac:dyDescent="0.25">
      <c r="A1851" s="1"/>
    </row>
    <row r="1852" spans="1:1" x14ac:dyDescent="0.25">
      <c r="A1852" s="1"/>
    </row>
    <row r="1853" spans="1:1" x14ac:dyDescent="0.25">
      <c r="A1853" s="1"/>
    </row>
    <row r="1854" spans="1:1" x14ac:dyDescent="0.25">
      <c r="A1854" s="1"/>
    </row>
    <row r="1855" spans="1:1" x14ac:dyDescent="0.25">
      <c r="A1855" s="1"/>
    </row>
    <row r="1856" spans="1:1" x14ac:dyDescent="0.25">
      <c r="A1856" s="1"/>
    </row>
    <row r="1857" spans="1:1" x14ac:dyDescent="0.25">
      <c r="A1857" s="1"/>
    </row>
    <row r="1858" spans="1:1" x14ac:dyDescent="0.25">
      <c r="A1858" s="1"/>
    </row>
    <row r="1859" spans="1:1" x14ac:dyDescent="0.25">
      <c r="A1859" s="1"/>
    </row>
    <row r="1860" spans="1:1" x14ac:dyDescent="0.25">
      <c r="A1860" s="1"/>
    </row>
    <row r="1861" spans="1:1" x14ac:dyDescent="0.25">
      <c r="A1861" s="1"/>
    </row>
    <row r="1862" spans="1:1" x14ac:dyDescent="0.25">
      <c r="A1862" s="1"/>
    </row>
    <row r="1863" spans="1:1" x14ac:dyDescent="0.25">
      <c r="A1863" s="1"/>
    </row>
    <row r="1864" spans="1:1" x14ac:dyDescent="0.25">
      <c r="A1864" s="1"/>
    </row>
    <row r="1865" spans="1:1" x14ac:dyDescent="0.25">
      <c r="A1865" s="1"/>
    </row>
    <row r="1866" spans="1:1" x14ac:dyDescent="0.25">
      <c r="A1866" s="1"/>
    </row>
    <row r="1867" spans="1:1" x14ac:dyDescent="0.25">
      <c r="A1867" s="1"/>
    </row>
    <row r="1868" spans="1:1" x14ac:dyDescent="0.25">
      <c r="A1868" s="1"/>
    </row>
    <row r="1869" spans="1:1" x14ac:dyDescent="0.25">
      <c r="A1869" s="1"/>
    </row>
    <row r="1870" spans="1:1" x14ac:dyDescent="0.25">
      <c r="A1870" s="1"/>
    </row>
    <row r="1871" spans="1:1" x14ac:dyDescent="0.25">
      <c r="A1871" s="1"/>
    </row>
    <row r="1872" spans="1:1" x14ac:dyDescent="0.25">
      <c r="A1872" s="1"/>
    </row>
    <row r="1873" spans="1:1" x14ac:dyDescent="0.25">
      <c r="A1873" s="1"/>
    </row>
    <row r="1874" spans="1:1" x14ac:dyDescent="0.25">
      <c r="A1874" s="1"/>
    </row>
    <row r="1875" spans="1:1" x14ac:dyDescent="0.25">
      <c r="A1875" s="1"/>
    </row>
    <row r="1876" spans="1:1" x14ac:dyDescent="0.25">
      <c r="A1876" s="1"/>
    </row>
    <row r="1877" spans="1:1" x14ac:dyDescent="0.25">
      <c r="A1877" s="1"/>
    </row>
    <row r="1878" spans="1:1" x14ac:dyDescent="0.25">
      <c r="A1878" s="1"/>
    </row>
    <row r="1879" spans="1:1" x14ac:dyDescent="0.25">
      <c r="A1879" s="1"/>
    </row>
    <row r="1880" spans="1:1" x14ac:dyDescent="0.25">
      <c r="A1880" s="1"/>
    </row>
    <row r="1881" spans="1:1" x14ac:dyDescent="0.25">
      <c r="A1881" s="1"/>
    </row>
    <row r="1882" spans="1:1" x14ac:dyDescent="0.25">
      <c r="A1882" s="1"/>
    </row>
    <row r="1883" spans="1:1" x14ac:dyDescent="0.25">
      <c r="A1883" s="1"/>
    </row>
    <row r="1884" spans="1:1" x14ac:dyDescent="0.25">
      <c r="A1884" s="1"/>
    </row>
    <row r="1885" spans="1:1" x14ac:dyDescent="0.25">
      <c r="A1885" s="1"/>
    </row>
    <row r="1886" spans="1:1" x14ac:dyDescent="0.25">
      <c r="A1886" s="1"/>
    </row>
    <row r="1887" spans="1:1" x14ac:dyDescent="0.25">
      <c r="A1887" s="1"/>
    </row>
    <row r="1888" spans="1:1" x14ac:dyDescent="0.25">
      <c r="A1888" s="1"/>
    </row>
    <row r="1889" spans="1:1" x14ac:dyDescent="0.25">
      <c r="A1889" s="1"/>
    </row>
    <row r="1890" spans="1:1" x14ac:dyDescent="0.25">
      <c r="A1890" s="1"/>
    </row>
    <row r="1891" spans="1:1" x14ac:dyDescent="0.25">
      <c r="A1891" s="1"/>
    </row>
    <row r="1892" spans="1:1" x14ac:dyDescent="0.25">
      <c r="A1892" s="1"/>
    </row>
    <row r="1893" spans="1:1" x14ac:dyDescent="0.25">
      <c r="A1893" s="1"/>
    </row>
    <row r="1894" spans="1:1" x14ac:dyDescent="0.25">
      <c r="A1894" s="1"/>
    </row>
    <row r="1895" spans="1:1" x14ac:dyDescent="0.25">
      <c r="A1895" s="1"/>
    </row>
    <row r="1896" spans="1:1" x14ac:dyDescent="0.25">
      <c r="A1896" s="1"/>
    </row>
    <row r="1897" spans="1:1" x14ac:dyDescent="0.25">
      <c r="A1897" s="1"/>
    </row>
    <row r="1898" spans="1:1" x14ac:dyDescent="0.25">
      <c r="A1898" s="1"/>
    </row>
    <row r="1899" spans="1:1" x14ac:dyDescent="0.25">
      <c r="A1899" s="1"/>
    </row>
    <row r="1900" spans="1:1" x14ac:dyDescent="0.25">
      <c r="A1900" s="1"/>
    </row>
    <row r="1901" spans="1:1" x14ac:dyDescent="0.25">
      <c r="A1901" s="1"/>
    </row>
    <row r="1902" spans="1:1" x14ac:dyDescent="0.25">
      <c r="A1902" s="1"/>
    </row>
    <row r="1903" spans="1:1" x14ac:dyDescent="0.25">
      <c r="A1903" s="1"/>
    </row>
    <row r="1904" spans="1:1" x14ac:dyDescent="0.25">
      <c r="A1904" s="1"/>
    </row>
    <row r="1905" spans="1:1" x14ac:dyDescent="0.25">
      <c r="A1905" s="1"/>
    </row>
    <row r="1906" spans="1:1" x14ac:dyDescent="0.25">
      <c r="A1906" s="1"/>
    </row>
    <row r="1907" spans="1:1" x14ac:dyDescent="0.25">
      <c r="A1907" s="1"/>
    </row>
    <row r="1908" spans="1:1" x14ac:dyDescent="0.25">
      <c r="A1908" s="1"/>
    </row>
    <row r="1909" spans="1:1" x14ac:dyDescent="0.25">
      <c r="A1909" s="1"/>
    </row>
    <row r="1910" spans="1:1" x14ac:dyDescent="0.25">
      <c r="A1910" s="1"/>
    </row>
    <row r="1911" spans="1:1" x14ac:dyDescent="0.25">
      <c r="A1911" s="1"/>
    </row>
    <row r="1912" spans="1:1" x14ac:dyDescent="0.25">
      <c r="A1912" s="1"/>
    </row>
    <row r="1913" spans="1:1" x14ac:dyDescent="0.25">
      <c r="A1913" s="1"/>
    </row>
    <row r="1914" spans="1:1" x14ac:dyDescent="0.25">
      <c r="A1914" s="1"/>
    </row>
    <row r="1915" spans="1:1" x14ac:dyDescent="0.25">
      <c r="A1915" s="1"/>
    </row>
    <row r="1916" spans="1:1" x14ac:dyDescent="0.25">
      <c r="A1916" s="1"/>
    </row>
    <row r="1917" spans="1:1" x14ac:dyDescent="0.25">
      <c r="A1917" s="1"/>
    </row>
    <row r="1918" spans="1:1" x14ac:dyDescent="0.25">
      <c r="A1918" s="1"/>
    </row>
    <row r="1919" spans="1:1" x14ac:dyDescent="0.25">
      <c r="A1919" s="1"/>
    </row>
    <row r="1920" spans="1:1" x14ac:dyDescent="0.25">
      <c r="A1920" s="1"/>
    </row>
    <row r="1921" spans="1:1" x14ac:dyDescent="0.25">
      <c r="A1921" s="1"/>
    </row>
    <row r="1922" spans="1:1" x14ac:dyDescent="0.25">
      <c r="A1922" s="1"/>
    </row>
    <row r="1923" spans="1:1" x14ac:dyDescent="0.25">
      <c r="A1923" s="1"/>
    </row>
    <row r="1924" spans="1:1" x14ac:dyDescent="0.25">
      <c r="A1924" s="1"/>
    </row>
    <row r="1925" spans="1:1" x14ac:dyDescent="0.25">
      <c r="A1925" s="1"/>
    </row>
    <row r="1926" spans="1:1" x14ac:dyDescent="0.25">
      <c r="A1926" s="1"/>
    </row>
    <row r="1927" spans="1:1" x14ac:dyDescent="0.25">
      <c r="A1927" s="1"/>
    </row>
    <row r="1928" spans="1:1" x14ac:dyDescent="0.25">
      <c r="A1928" s="1"/>
    </row>
    <row r="1929" spans="1:1" x14ac:dyDescent="0.25">
      <c r="A1929" s="1"/>
    </row>
    <row r="1930" spans="1:1" x14ac:dyDescent="0.25">
      <c r="A1930" s="1"/>
    </row>
    <row r="1931" spans="1:1" x14ac:dyDescent="0.25">
      <c r="A1931" s="1"/>
    </row>
    <row r="1932" spans="1:1" x14ac:dyDescent="0.25">
      <c r="A1932" s="1"/>
    </row>
    <row r="1933" spans="1:1" x14ac:dyDescent="0.25">
      <c r="A1933" s="1"/>
    </row>
    <row r="1934" spans="1:1" x14ac:dyDescent="0.25">
      <c r="A1934" s="1"/>
    </row>
    <row r="1935" spans="1:1" x14ac:dyDescent="0.25">
      <c r="A1935" s="1"/>
    </row>
    <row r="1936" spans="1:1" x14ac:dyDescent="0.25">
      <c r="A1936" s="1"/>
    </row>
    <row r="1937" spans="1:1" x14ac:dyDescent="0.25">
      <c r="A1937" s="1"/>
    </row>
    <row r="1938" spans="1:1" x14ac:dyDescent="0.25">
      <c r="A1938" s="1"/>
    </row>
    <row r="1939" spans="1:1" x14ac:dyDescent="0.25">
      <c r="A1939" s="1"/>
    </row>
    <row r="1940" spans="1:1" x14ac:dyDescent="0.25">
      <c r="A1940" s="1"/>
    </row>
    <row r="1941" spans="1:1" x14ac:dyDescent="0.25">
      <c r="A1941" s="1"/>
    </row>
    <row r="1942" spans="1:1" x14ac:dyDescent="0.25">
      <c r="A1942" s="1"/>
    </row>
    <row r="1943" spans="1:1" x14ac:dyDescent="0.25">
      <c r="A1943" s="1"/>
    </row>
    <row r="1944" spans="1:1" x14ac:dyDescent="0.25">
      <c r="A1944" s="1"/>
    </row>
    <row r="1945" spans="1:1" x14ac:dyDescent="0.25">
      <c r="A1945" s="1"/>
    </row>
    <row r="1946" spans="1:1" x14ac:dyDescent="0.25">
      <c r="A1946" s="1"/>
    </row>
    <row r="1947" spans="1:1" x14ac:dyDescent="0.25">
      <c r="A1947" s="1"/>
    </row>
    <row r="1948" spans="1:1" x14ac:dyDescent="0.25">
      <c r="A1948" s="1"/>
    </row>
    <row r="1949" spans="1:1" x14ac:dyDescent="0.25">
      <c r="A1949" s="1"/>
    </row>
    <row r="1950" spans="1:1" x14ac:dyDescent="0.25">
      <c r="A1950" s="1"/>
    </row>
    <row r="1951" spans="1:1" x14ac:dyDescent="0.25">
      <c r="A1951" s="1"/>
    </row>
    <row r="1952" spans="1:1" x14ac:dyDescent="0.25">
      <c r="A1952" s="1"/>
    </row>
    <row r="1953" spans="1:1" x14ac:dyDescent="0.25">
      <c r="A1953" s="1"/>
    </row>
    <row r="1954" spans="1:1" x14ac:dyDescent="0.25">
      <c r="A1954" s="1"/>
    </row>
    <row r="1955" spans="1:1" x14ac:dyDescent="0.25">
      <c r="A1955" s="1"/>
    </row>
    <row r="1956" spans="1:1" x14ac:dyDescent="0.25">
      <c r="A1956" s="1"/>
    </row>
    <row r="1957" spans="1:1" x14ac:dyDescent="0.25">
      <c r="A1957" s="1"/>
    </row>
    <row r="1958" spans="1:1" x14ac:dyDescent="0.25">
      <c r="A1958" s="1"/>
    </row>
    <row r="1959" spans="1:1" x14ac:dyDescent="0.25">
      <c r="A1959" s="1"/>
    </row>
    <row r="1960" spans="1:1" x14ac:dyDescent="0.25">
      <c r="A1960" s="1"/>
    </row>
    <row r="1961" spans="1:1" x14ac:dyDescent="0.25">
      <c r="A1961" s="1"/>
    </row>
    <row r="1962" spans="1:1" x14ac:dyDescent="0.25">
      <c r="A1962" s="1"/>
    </row>
    <row r="1963" spans="1:1" x14ac:dyDescent="0.25">
      <c r="A1963" s="1"/>
    </row>
    <row r="1964" spans="1:1" x14ac:dyDescent="0.25">
      <c r="A1964" s="1"/>
    </row>
    <row r="1965" spans="1:1" x14ac:dyDescent="0.25">
      <c r="A1965" s="1"/>
    </row>
    <row r="1966" spans="1:1" x14ac:dyDescent="0.25">
      <c r="A1966" s="1"/>
    </row>
    <row r="1967" spans="1:1" x14ac:dyDescent="0.25">
      <c r="A1967" s="1"/>
    </row>
    <row r="1968" spans="1:1" x14ac:dyDescent="0.25">
      <c r="A1968" s="1"/>
    </row>
    <row r="1969" spans="1:1" x14ac:dyDescent="0.25">
      <c r="A1969" s="1"/>
    </row>
    <row r="1970" spans="1:1" x14ac:dyDescent="0.25">
      <c r="A1970" s="1"/>
    </row>
    <row r="1971" spans="1:1" x14ac:dyDescent="0.25">
      <c r="A1971" s="1"/>
    </row>
    <row r="1972" spans="1:1" x14ac:dyDescent="0.25">
      <c r="A1972" s="1"/>
    </row>
    <row r="1973" spans="1:1" x14ac:dyDescent="0.25">
      <c r="A1973" s="1"/>
    </row>
    <row r="1974" spans="1:1" x14ac:dyDescent="0.25">
      <c r="A1974" s="1"/>
    </row>
    <row r="1975" spans="1:1" x14ac:dyDescent="0.25">
      <c r="A1975" s="1"/>
    </row>
    <row r="1976" spans="1:1" x14ac:dyDescent="0.25">
      <c r="A1976" s="1"/>
    </row>
    <row r="1977" spans="1:1" x14ac:dyDescent="0.25">
      <c r="A1977" s="1"/>
    </row>
    <row r="1978" spans="1:1" x14ac:dyDescent="0.25">
      <c r="A1978" s="1"/>
    </row>
    <row r="1979" spans="1:1" x14ac:dyDescent="0.25">
      <c r="A1979" s="1"/>
    </row>
    <row r="1980" spans="1:1" x14ac:dyDescent="0.25">
      <c r="A1980" s="1"/>
    </row>
    <row r="1981" spans="1:1" x14ac:dyDescent="0.25">
      <c r="A1981" s="1"/>
    </row>
    <row r="1982" spans="1:1" x14ac:dyDescent="0.25">
      <c r="A1982" s="1"/>
    </row>
    <row r="1983" spans="1:1" x14ac:dyDescent="0.25">
      <c r="A1983" s="1"/>
    </row>
    <row r="1984" spans="1:1" x14ac:dyDescent="0.25">
      <c r="A1984" s="1"/>
    </row>
    <row r="1985" spans="1:1" x14ac:dyDescent="0.25">
      <c r="A1985" s="1"/>
    </row>
    <row r="1986" spans="1:1" x14ac:dyDescent="0.25">
      <c r="A1986" s="1"/>
    </row>
    <row r="1987" spans="1:1" x14ac:dyDescent="0.25">
      <c r="A1987" s="1"/>
    </row>
    <row r="1988" spans="1:1" x14ac:dyDescent="0.25">
      <c r="A1988" s="1"/>
    </row>
    <row r="1989" spans="1:1" x14ac:dyDescent="0.25">
      <c r="A1989" s="1"/>
    </row>
    <row r="1990" spans="1:1" x14ac:dyDescent="0.25">
      <c r="A1990" s="1"/>
    </row>
    <row r="1991" spans="1:1" x14ac:dyDescent="0.25">
      <c r="A1991" s="1"/>
    </row>
    <row r="1992" spans="1:1" x14ac:dyDescent="0.25">
      <c r="A1992" s="1"/>
    </row>
    <row r="1993" spans="1:1" x14ac:dyDescent="0.25">
      <c r="A1993" s="1"/>
    </row>
    <row r="1994" spans="1:1" x14ac:dyDescent="0.25">
      <c r="A1994" s="1"/>
    </row>
    <row r="1995" spans="1:1" x14ac:dyDescent="0.25">
      <c r="A1995" s="1"/>
    </row>
    <row r="1996" spans="1:1" x14ac:dyDescent="0.25">
      <c r="A1996" s="1"/>
    </row>
    <row r="1997" spans="1:1" x14ac:dyDescent="0.25">
      <c r="A1997" s="1"/>
    </row>
    <row r="1998" spans="1:1" x14ac:dyDescent="0.25">
      <c r="A1998" s="1"/>
    </row>
    <row r="1999" spans="1:1" x14ac:dyDescent="0.25">
      <c r="A1999" s="1"/>
    </row>
    <row r="2000" spans="1:1" x14ac:dyDescent="0.25">
      <c r="A2000" s="1"/>
    </row>
    <row r="2001" spans="1:1" x14ac:dyDescent="0.25">
      <c r="A2001" s="1"/>
    </row>
    <row r="2002" spans="1:1" x14ac:dyDescent="0.25">
      <c r="A2002" s="1"/>
    </row>
    <row r="2003" spans="1:1" x14ac:dyDescent="0.25">
      <c r="A2003" s="1"/>
    </row>
    <row r="2004" spans="1:1" x14ac:dyDescent="0.25">
      <c r="A2004" s="1"/>
    </row>
    <row r="2005" spans="1:1" x14ac:dyDescent="0.25">
      <c r="A2005" s="1"/>
    </row>
    <row r="2006" spans="1:1" x14ac:dyDescent="0.25">
      <c r="A2006" s="1"/>
    </row>
    <row r="2007" spans="1:1" x14ac:dyDescent="0.25">
      <c r="A2007" s="1"/>
    </row>
    <row r="2008" spans="1:1" x14ac:dyDescent="0.25">
      <c r="A2008" s="1"/>
    </row>
    <row r="2009" spans="1:1" x14ac:dyDescent="0.25">
      <c r="A2009" s="1"/>
    </row>
    <row r="2010" spans="1:1" x14ac:dyDescent="0.25">
      <c r="A2010" s="1"/>
    </row>
    <row r="2011" spans="1:1" x14ac:dyDescent="0.25">
      <c r="A2011" s="1"/>
    </row>
    <row r="2012" spans="1:1" x14ac:dyDescent="0.25">
      <c r="A2012" s="1"/>
    </row>
    <row r="2013" spans="1:1" x14ac:dyDescent="0.25">
      <c r="A2013" s="1"/>
    </row>
    <row r="2014" spans="1:1" x14ac:dyDescent="0.25">
      <c r="A2014" s="1"/>
    </row>
    <row r="2015" spans="1:1" x14ac:dyDescent="0.25">
      <c r="A2015" s="1"/>
    </row>
    <row r="2016" spans="1:1" x14ac:dyDescent="0.25">
      <c r="A2016" s="1"/>
    </row>
    <row r="2017" spans="1:1" x14ac:dyDescent="0.25">
      <c r="A2017" s="1"/>
    </row>
    <row r="2018" spans="1:1" x14ac:dyDescent="0.25">
      <c r="A2018" s="1"/>
    </row>
    <row r="2019" spans="1:1" x14ac:dyDescent="0.25">
      <c r="A2019" s="1"/>
    </row>
    <row r="2020" spans="1:1" x14ac:dyDescent="0.25">
      <c r="A2020" s="1"/>
    </row>
    <row r="2021" spans="1:1" x14ac:dyDescent="0.25">
      <c r="A2021" s="1"/>
    </row>
    <row r="2022" spans="1:1" x14ac:dyDescent="0.25">
      <c r="A2022" s="1"/>
    </row>
    <row r="2023" spans="1:1" x14ac:dyDescent="0.25">
      <c r="A2023" s="1"/>
    </row>
    <row r="2024" spans="1:1" x14ac:dyDescent="0.25">
      <c r="A2024" s="1"/>
    </row>
    <row r="2025" spans="1:1" x14ac:dyDescent="0.25">
      <c r="A2025" s="1"/>
    </row>
    <row r="2026" spans="1:1" x14ac:dyDescent="0.25">
      <c r="A2026" s="1"/>
    </row>
    <row r="2027" spans="1:1" x14ac:dyDescent="0.25">
      <c r="A2027" s="1"/>
    </row>
    <row r="2028" spans="1:1" x14ac:dyDescent="0.25">
      <c r="A2028" s="1"/>
    </row>
    <row r="2029" spans="1:1" x14ac:dyDescent="0.25">
      <c r="A2029" s="1"/>
    </row>
    <row r="2030" spans="1:1" x14ac:dyDescent="0.25">
      <c r="A2030" s="1"/>
    </row>
    <row r="2031" spans="1:1" x14ac:dyDescent="0.25">
      <c r="A2031" s="1"/>
    </row>
    <row r="2032" spans="1:1" x14ac:dyDescent="0.25">
      <c r="A2032" s="1"/>
    </row>
    <row r="2033" spans="1:1" x14ac:dyDescent="0.25">
      <c r="A2033" s="1"/>
    </row>
    <row r="2034" spans="1:1" x14ac:dyDescent="0.25">
      <c r="A2034" s="1"/>
    </row>
    <row r="2035" spans="1:1" x14ac:dyDescent="0.25">
      <c r="A2035" s="1"/>
    </row>
    <row r="2036" spans="1:1" x14ac:dyDescent="0.25">
      <c r="A2036" s="1"/>
    </row>
    <row r="2037" spans="1:1" x14ac:dyDescent="0.25">
      <c r="A2037" s="1"/>
    </row>
    <row r="2038" spans="1:1" x14ac:dyDescent="0.25">
      <c r="A2038" s="1"/>
    </row>
    <row r="2039" spans="1:1" x14ac:dyDescent="0.25">
      <c r="A2039" s="1"/>
    </row>
    <row r="2040" spans="1:1" x14ac:dyDescent="0.25">
      <c r="A2040" s="1"/>
    </row>
    <row r="2041" spans="1:1" x14ac:dyDescent="0.25">
      <c r="A2041" s="1"/>
    </row>
    <row r="2042" spans="1:1" x14ac:dyDescent="0.25">
      <c r="A2042" s="1"/>
    </row>
    <row r="2043" spans="1:1" x14ac:dyDescent="0.25">
      <c r="A2043" s="1"/>
    </row>
    <row r="2044" spans="1:1" x14ac:dyDescent="0.25">
      <c r="A2044" s="1"/>
    </row>
    <row r="2045" spans="1:1" x14ac:dyDescent="0.25">
      <c r="A2045" s="1"/>
    </row>
    <row r="2046" spans="1:1" x14ac:dyDescent="0.25">
      <c r="A2046" s="1"/>
    </row>
    <row r="2047" spans="1:1" x14ac:dyDescent="0.25">
      <c r="A2047" s="1"/>
    </row>
    <row r="2048" spans="1:1" x14ac:dyDescent="0.25">
      <c r="A2048" s="1"/>
    </row>
    <row r="2049" spans="1:1" x14ac:dyDescent="0.25">
      <c r="A2049" s="1"/>
    </row>
    <row r="2050" spans="1:1" x14ac:dyDescent="0.25">
      <c r="A2050" s="1"/>
    </row>
    <row r="2051" spans="1:1" x14ac:dyDescent="0.25">
      <c r="A2051" s="1"/>
    </row>
    <row r="2052" spans="1:1" x14ac:dyDescent="0.25">
      <c r="A2052" s="1"/>
    </row>
    <row r="2053" spans="1:1" x14ac:dyDescent="0.25">
      <c r="A2053" s="1"/>
    </row>
    <row r="2054" spans="1:1" x14ac:dyDescent="0.25">
      <c r="A2054" s="1"/>
    </row>
    <row r="2055" spans="1:1" x14ac:dyDescent="0.25">
      <c r="A2055" s="1"/>
    </row>
    <row r="2056" spans="1:1" x14ac:dyDescent="0.25">
      <c r="A2056" s="1"/>
    </row>
    <row r="2057" spans="1:1" x14ac:dyDescent="0.25">
      <c r="A2057" s="1"/>
    </row>
    <row r="2058" spans="1:1" x14ac:dyDescent="0.25">
      <c r="A2058" s="1"/>
    </row>
    <row r="2059" spans="1:1" x14ac:dyDescent="0.25">
      <c r="A2059" s="1"/>
    </row>
    <row r="2060" spans="1:1" x14ac:dyDescent="0.25">
      <c r="A2060" s="1"/>
    </row>
    <row r="2061" spans="1:1" x14ac:dyDescent="0.25">
      <c r="A2061" s="1"/>
    </row>
    <row r="2062" spans="1:1" x14ac:dyDescent="0.25">
      <c r="A2062" s="1"/>
    </row>
    <row r="2063" spans="1:1" x14ac:dyDescent="0.25">
      <c r="A2063" s="1"/>
    </row>
    <row r="2064" spans="1:1" x14ac:dyDescent="0.25">
      <c r="A2064" s="1"/>
    </row>
    <row r="2065" spans="1:1" x14ac:dyDescent="0.25">
      <c r="A2065" s="1"/>
    </row>
    <row r="2066" spans="1:1" x14ac:dyDescent="0.25">
      <c r="A2066" s="1"/>
    </row>
    <row r="2067" spans="1:1" x14ac:dyDescent="0.25">
      <c r="A2067" s="1"/>
    </row>
    <row r="2068" spans="1:1" x14ac:dyDescent="0.25">
      <c r="A2068" s="1"/>
    </row>
    <row r="2069" spans="1:1" x14ac:dyDescent="0.25">
      <c r="A2069" s="1"/>
    </row>
    <row r="2070" spans="1:1" x14ac:dyDescent="0.25">
      <c r="A2070" s="1"/>
    </row>
    <row r="2071" spans="1:1" x14ac:dyDescent="0.25">
      <c r="A2071" s="1"/>
    </row>
    <row r="2072" spans="1:1" x14ac:dyDescent="0.25">
      <c r="A2072" s="1"/>
    </row>
    <row r="2073" spans="1:1" x14ac:dyDescent="0.25">
      <c r="A2073" s="1"/>
    </row>
    <row r="2074" spans="1:1" x14ac:dyDescent="0.25">
      <c r="A2074" s="1"/>
    </row>
    <row r="2075" spans="1:1" x14ac:dyDescent="0.25">
      <c r="A2075" s="1"/>
    </row>
    <row r="2076" spans="1:1" x14ac:dyDescent="0.25">
      <c r="A2076" s="1"/>
    </row>
    <row r="2077" spans="1:1" x14ac:dyDescent="0.25">
      <c r="A2077" s="1"/>
    </row>
    <row r="2078" spans="1:1" x14ac:dyDescent="0.25">
      <c r="A2078" s="1"/>
    </row>
    <row r="2079" spans="1:1" x14ac:dyDescent="0.25">
      <c r="A2079" s="1"/>
    </row>
    <row r="2080" spans="1:1" x14ac:dyDescent="0.25">
      <c r="A2080" s="1"/>
    </row>
    <row r="2081" spans="1:1" x14ac:dyDescent="0.25">
      <c r="A2081" s="1"/>
    </row>
    <row r="2082" spans="1:1" x14ac:dyDescent="0.25">
      <c r="A2082" s="1"/>
    </row>
    <row r="2083" spans="1:1" x14ac:dyDescent="0.25">
      <c r="A2083" s="1"/>
    </row>
    <row r="2084" spans="1:1" x14ac:dyDescent="0.25">
      <c r="A2084" s="1"/>
    </row>
    <row r="2085" spans="1:1" x14ac:dyDescent="0.25">
      <c r="A2085" s="1"/>
    </row>
    <row r="2086" spans="1:1" x14ac:dyDescent="0.25">
      <c r="A2086" s="1"/>
    </row>
    <row r="2087" spans="1:1" x14ac:dyDescent="0.25">
      <c r="A2087" s="1"/>
    </row>
    <row r="2088" spans="1:1" x14ac:dyDescent="0.25">
      <c r="A2088" s="1"/>
    </row>
    <row r="2089" spans="1:1" x14ac:dyDescent="0.25">
      <c r="A2089" s="1"/>
    </row>
    <row r="2090" spans="1:1" x14ac:dyDescent="0.25">
      <c r="A2090" s="1"/>
    </row>
    <row r="2091" spans="1:1" x14ac:dyDescent="0.25">
      <c r="A2091" s="1"/>
    </row>
    <row r="2092" spans="1:1" x14ac:dyDescent="0.25">
      <c r="A2092" s="1"/>
    </row>
    <row r="2093" spans="1:1" x14ac:dyDescent="0.25">
      <c r="A2093" s="1"/>
    </row>
    <row r="2094" spans="1:1" x14ac:dyDescent="0.25">
      <c r="A2094" s="1"/>
    </row>
    <row r="2095" spans="1:1" x14ac:dyDescent="0.25">
      <c r="A2095" s="1"/>
    </row>
    <row r="2096" spans="1:1" x14ac:dyDescent="0.25">
      <c r="A2096" s="1"/>
    </row>
    <row r="2097" spans="1:1" x14ac:dyDescent="0.25">
      <c r="A2097" s="1"/>
    </row>
    <row r="2098" spans="1:1" x14ac:dyDescent="0.25">
      <c r="A2098" s="1"/>
    </row>
    <row r="2099" spans="1:1" x14ac:dyDescent="0.25">
      <c r="A2099" s="1"/>
    </row>
    <row r="2100" spans="1:1" x14ac:dyDescent="0.25">
      <c r="A2100" s="1"/>
    </row>
    <row r="2101" spans="1:1" x14ac:dyDescent="0.25">
      <c r="A2101" s="1"/>
    </row>
    <row r="2102" spans="1:1" x14ac:dyDescent="0.25">
      <c r="A2102" s="1"/>
    </row>
    <row r="2103" spans="1:1" x14ac:dyDescent="0.25">
      <c r="A2103" s="1"/>
    </row>
    <row r="2104" spans="1:1" x14ac:dyDescent="0.25">
      <c r="A2104" s="1"/>
    </row>
    <row r="2105" spans="1:1" x14ac:dyDescent="0.25">
      <c r="A2105" s="1"/>
    </row>
    <row r="2106" spans="1:1" x14ac:dyDescent="0.25">
      <c r="A2106" s="1"/>
    </row>
    <row r="2107" spans="1:1" x14ac:dyDescent="0.25">
      <c r="A2107" s="1"/>
    </row>
    <row r="2108" spans="1:1" x14ac:dyDescent="0.25">
      <c r="A2108" s="1"/>
    </row>
    <row r="2109" spans="1:1" x14ac:dyDescent="0.25">
      <c r="A2109" s="1"/>
    </row>
    <row r="2110" spans="1:1" x14ac:dyDescent="0.25">
      <c r="A2110" s="1"/>
    </row>
    <row r="2111" spans="1:1" x14ac:dyDescent="0.25">
      <c r="A2111" s="1"/>
    </row>
    <row r="2112" spans="1:1" x14ac:dyDescent="0.25">
      <c r="A2112" s="1"/>
    </row>
    <row r="2113" spans="1:1" x14ac:dyDescent="0.25">
      <c r="A2113" s="1"/>
    </row>
    <row r="2114" spans="1:1" x14ac:dyDescent="0.25">
      <c r="A2114" s="1"/>
    </row>
    <row r="2115" spans="1:1" x14ac:dyDescent="0.25">
      <c r="A2115" s="1"/>
    </row>
    <row r="2116" spans="1:1" x14ac:dyDescent="0.25">
      <c r="A2116" s="1"/>
    </row>
    <row r="2117" spans="1:1" x14ac:dyDescent="0.25">
      <c r="A2117" s="1"/>
    </row>
    <row r="2118" spans="1:1" x14ac:dyDescent="0.25">
      <c r="A2118" s="1"/>
    </row>
    <row r="2119" spans="1:1" x14ac:dyDescent="0.25">
      <c r="A2119" s="1"/>
    </row>
    <row r="2120" spans="1:1" x14ac:dyDescent="0.25">
      <c r="A2120" s="1"/>
    </row>
    <row r="2121" spans="1:1" x14ac:dyDescent="0.25">
      <c r="A2121" s="1"/>
    </row>
    <row r="2122" spans="1:1" x14ac:dyDescent="0.25">
      <c r="A2122" s="1"/>
    </row>
    <row r="2123" spans="1:1" x14ac:dyDescent="0.25">
      <c r="A2123" s="1"/>
    </row>
    <row r="2124" spans="1:1" x14ac:dyDescent="0.25">
      <c r="A2124" s="1"/>
    </row>
    <row r="2125" spans="1:1" x14ac:dyDescent="0.25">
      <c r="A2125" s="1"/>
    </row>
    <row r="2126" spans="1:1" x14ac:dyDescent="0.25">
      <c r="A2126" s="1"/>
    </row>
    <row r="2127" spans="1:1" x14ac:dyDescent="0.25">
      <c r="A2127" s="1"/>
    </row>
    <row r="2128" spans="1:1" x14ac:dyDescent="0.25">
      <c r="A2128" s="1"/>
    </row>
    <row r="2129" spans="1:1" x14ac:dyDescent="0.25">
      <c r="A2129" s="1"/>
    </row>
    <row r="2130" spans="1:1" x14ac:dyDescent="0.25">
      <c r="A2130" s="1"/>
    </row>
    <row r="2131" spans="1:1" x14ac:dyDescent="0.25">
      <c r="A2131" s="1"/>
    </row>
    <row r="2132" spans="1:1" x14ac:dyDescent="0.25">
      <c r="A2132" s="1"/>
    </row>
    <row r="2133" spans="1:1" x14ac:dyDescent="0.25">
      <c r="A2133" s="1"/>
    </row>
    <row r="2134" spans="1:1" x14ac:dyDescent="0.25">
      <c r="A2134" s="1"/>
    </row>
    <row r="2135" spans="1:1" x14ac:dyDescent="0.25">
      <c r="A2135" s="1"/>
    </row>
    <row r="2136" spans="1:1" x14ac:dyDescent="0.25">
      <c r="A2136" s="1"/>
    </row>
    <row r="2137" spans="1:1" x14ac:dyDescent="0.25">
      <c r="A2137" s="1"/>
    </row>
    <row r="2138" spans="1:1" x14ac:dyDescent="0.25">
      <c r="A2138" s="1"/>
    </row>
    <row r="2139" spans="1:1" x14ac:dyDescent="0.25">
      <c r="A2139" s="1"/>
    </row>
    <row r="2140" spans="1:1" x14ac:dyDescent="0.25">
      <c r="A2140" s="1"/>
    </row>
    <row r="2141" spans="1:1" x14ac:dyDescent="0.25">
      <c r="A2141" s="1"/>
    </row>
    <row r="2142" spans="1:1" x14ac:dyDescent="0.25">
      <c r="A2142" s="1"/>
    </row>
    <row r="2143" spans="1:1" x14ac:dyDescent="0.25">
      <c r="A2143" s="1"/>
    </row>
    <row r="2144" spans="1:1" x14ac:dyDescent="0.25">
      <c r="A2144" s="1"/>
    </row>
    <row r="2145" spans="1:1" x14ac:dyDescent="0.25">
      <c r="A2145" s="1"/>
    </row>
    <row r="2146" spans="1:1" x14ac:dyDescent="0.25">
      <c r="A2146" s="1"/>
    </row>
    <row r="2147" spans="1:1" x14ac:dyDescent="0.25">
      <c r="A2147" s="1"/>
    </row>
    <row r="2148" spans="1:1" x14ac:dyDescent="0.25">
      <c r="A2148" s="1"/>
    </row>
    <row r="2149" spans="1:1" x14ac:dyDescent="0.25">
      <c r="A2149" s="1"/>
    </row>
    <row r="2150" spans="1:1" x14ac:dyDescent="0.25">
      <c r="A2150" s="1"/>
    </row>
    <row r="2151" spans="1:1" x14ac:dyDescent="0.25">
      <c r="A2151" s="1"/>
    </row>
    <row r="2152" spans="1:1" x14ac:dyDescent="0.25">
      <c r="A2152" s="1"/>
    </row>
    <row r="2153" spans="1:1" x14ac:dyDescent="0.25">
      <c r="A2153" s="1"/>
    </row>
    <row r="2154" spans="1:1" x14ac:dyDescent="0.25">
      <c r="A2154" s="1"/>
    </row>
    <row r="2155" spans="1:1" x14ac:dyDescent="0.25">
      <c r="A2155" s="1"/>
    </row>
    <row r="2156" spans="1:1" x14ac:dyDescent="0.25">
      <c r="A2156" s="1"/>
    </row>
    <row r="2157" spans="1:1" x14ac:dyDescent="0.25">
      <c r="A2157" s="1"/>
    </row>
    <row r="2158" spans="1:1" x14ac:dyDescent="0.25">
      <c r="A2158" s="1"/>
    </row>
    <row r="2159" spans="1:1" x14ac:dyDescent="0.25">
      <c r="A2159" s="1"/>
    </row>
    <row r="2160" spans="1:1" x14ac:dyDescent="0.25">
      <c r="A2160" s="1"/>
    </row>
    <row r="2161" spans="1:1" x14ac:dyDescent="0.25">
      <c r="A2161" s="1"/>
    </row>
    <row r="2162" spans="1:1" x14ac:dyDescent="0.25">
      <c r="A2162" s="1"/>
    </row>
    <row r="2163" spans="1:1" x14ac:dyDescent="0.25">
      <c r="A2163" s="1"/>
    </row>
    <row r="2164" spans="1:1" x14ac:dyDescent="0.25">
      <c r="A2164" s="1"/>
    </row>
    <row r="2165" spans="1:1" x14ac:dyDescent="0.25">
      <c r="A2165" s="1"/>
    </row>
    <row r="2166" spans="1:1" x14ac:dyDescent="0.25">
      <c r="A2166" s="1"/>
    </row>
    <row r="2167" spans="1:1" x14ac:dyDescent="0.25">
      <c r="A2167" s="1"/>
    </row>
    <row r="2168" spans="1:1" x14ac:dyDescent="0.25">
      <c r="A2168" s="1"/>
    </row>
    <row r="2169" spans="1:1" x14ac:dyDescent="0.25">
      <c r="A2169" s="1"/>
    </row>
    <row r="2170" spans="1:1" x14ac:dyDescent="0.25">
      <c r="A2170" s="1"/>
    </row>
    <row r="2171" spans="1:1" x14ac:dyDescent="0.25">
      <c r="A2171" s="1"/>
    </row>
    <row r="2172" spans="1:1" x14ac:dyDescent="0.25">
      <c r="A2172" s="1"/>
    </row>
    <row r="2173" spans="1:1" x14ac:dyDescent="0.25">
      <c r="A2173" s="1"/>
    </row>
    <row r="2174" spans="1:1" x14ac:dyDescent="0.25">
      <c r="A2174" s="1"/>
    </row>
    <row r="2175" spans="1:1" x14ac:dyDescent="0.25">
      <c r="A2175" s="1"/>
    </row>
    <row r="2176" spans="1:1" x14ac:dyDescent="0.25">
      <c r="A2176" s="1"/>
    </row>
    <row r="2177" spans="1:1" x14ac:dyDescent="0.25">
      <c r="A2177" s="1"/>
    </row>
    <row r="2178" spans="1:1" x14ac:dyDescent="0.25">
      <c r="A2178" s="1"/>
    </row>
    <row r="2179" spans="1:1" x14ac:dyDescent="0.25">
      <c r="A2179" s="1"/>
    </row>
    <row r="2180" spans="1:1" x14ac:dyDescent="0.25">
      <c r="A2180" s="1"/>
    </row>
    <row r="2181" spans="1:1" x14ac:dyDescent="0.25">
      <c r="A2181" s="1"/>
    </row>
    <row r="2182" spans="1:1" x14ac:dyDescent="0.25">
      <c r="A2182" s="1"/>
    </row>
    <row r="2183" spans="1:1" x14ac:dyDescent="0.25">
      <c r="A2183" s="1"/>
    </row>
    <row r="2184" spans="1:1" x14ac:dyDescent="0.25">
      <c r="A2184" s="1"/>
    </row>
    <row r="2185" spans="1:1" x14ac:dyDescent="0.25">
      <c r="A2185" s="1"/>
    </row>
    <row r="2186" spans="1:1" x14ac:dyDescent="0.25">
      <c r="A2186" s="1"/>
    </row>
    <row r="2187" spans="1:1" x14ac:dyDescent="0.25">
      <c r="A2187" s="1"/>
    </row>
    <row r="2188" spans="1:1" x14ac:dyDescent="0.25">
      <c r="A2188" s="1"/>
    </row>
    <row r="2189" spans="1:1" x14ac:dyDescent="0.25">
      <c r="A2189" s="1"/>
    </row>
    <row r="2190" spans="1:1" x14ac:dyDescent="0.25">
      <c r="A2190" s="1"/>
    </row>
    <row r="2191" spans="1:1" x14ac:dyDescent="0.25">
      <c r="A2191" s="1"/>
    </row>
    <row r="2192" spans="1:1" x14ac:dyDescent="0.25">
      <c r="A2192" s="1"/>
    </row>
    <row r="2193" spans="1:1" x14ac:dyDescent="0.25">
      <c r="A2193" s="1"/>
    </row>
    <row r="2194" spans="1:1" x14ac:dyDescent="0.25">
      <c r="A2194" s="1"/>
    </row>
    <row r="2195" spans="1:1" x14ac:dyDescent="0.25">
      <c r="A2195" s="1"/>
    </row>
    <row r="2196" spans="1:1" x14ac:dyDescent="0.25">
      <c r="A2196" s="1"/>
    </row>
    <row r="2197" spans="1:1" x14ac:dyDescent="0.25">
      <c r="A2197" s="1"/>
    </row>
    <row r="2198" spans="1:1" x14ac:dyDescent="0.25">
      <c r="A2198" s="1"/>
    </row>
    <row r="2199" spans="1:1" x14ac:dyDescent="0.25">
      <c r="A2199" s="1"/>
    </row>
    <row r="2200" spans="1:1" x14ac:dyDescent="0.25">
      <c r="A2200" s="1"/>
    </row>
    <row r="2201" spans="1:1" x14ac:dyDescent="0.25">
      <c r="A2201" s="1"/>
    </row>
    <row r="2202" spans="1:1" x14ac:dyDescent="0.25">
      <c r="A2202" s="1"/>
    </row>
    <row r="2203" spans="1:1" x14ac:dyDescent="0.25">
      <c r="A2203" s="1"/>
    </row>
    <row r="2204" spans="1:1" x14ac:dyDescent="0.25">
      <c r="A2204" s="1"/>
    </row>
    <row r="2205" spans="1:1" x14ac:dyDescent="0.25">
      <c r="A2205" s="1"/>
    </row>
    <row r="2206" spans="1:1" x14ac:dyDescent="0.25">
      <c r="A2206" s="1"/>
    </row>
    <row r="2207" spans="1:1" x14ac:dyDescent="0.25">
      <c r="A2207" s="1"/>
    </row>
    <row r="2208" spans="1:1" x14ac:dyDescent="0.25">
      <c r="A2208" s="1"/>
    </row>
    <row r="2209" spans="1:1" x14ac:dyDescent="0.25">
      <c r="A2209" s="1"/>
    </row>
    <row r="2210" spans="1:1" x14ac:dyDescent="0.25">
      <c r="A2210" s="1"/>
    </row>
    <row r="2211" spans="1:1" x14ac:dyDescent="0.25">
      <c r="A2211" s="1"/>
    </row>
    <row r="2212" spans="1:1" x14ac:dyDescent="0.25">
      <c r="A2212" s="1"/>
    </row>
    <row r="2213" spans="1:1" x14ac:dyDescent="0.25">
      <c r="A2213" s="1"/>
    </row>
    <row r="2214" spans="1:1" x14ac:dyDescent="0.25">
      <c r="A2214" s="1"/>
    </row>
    <row r="2215" spans="1:1" x14ac:dyDescent="0.25">
      <c r="A2215" s="1"/>
    </row>
    <row r="2216" spans="1:1" x14ac:dyDescent="0.25">
      <c r="A2216" s="1"/>
    </row>
    <row r="2217" spans="1:1" x14ac:dyDescent="0.25">
      <c r="A2217" s="1"/>
    </row>
    <row r="2218" spans="1:1" x14ac:dyDescent="0.25">
      <c r="A2218" s="1"/>
    </row>
    <row r="2219" spans="1:1" x14ac:dyDescent="0.25">
      <c r="A2219" s="1"/>
    </row>
    <row r="2220" spans="1:1" x14ac:dyDescent="0.25">
      <c r="A2220" s="1"/>
    </row>
    <row r="2221" spans="1:1" x14ac:dyDescent="0.25">
      <c r="A2221" s="1"/>
    </row>
    <row r="2222" spans="1:1" x14ac:dyDescent="0.25">
      <c r="A2222" s="1"/>
    </row>
    <row r="2223" spans="1:1" x14ac:dyDescent="0.25">
      <c r="A2223" s="1"/>
    </row>
    <row r="2224" spans="1:1" x14ac:dyDescent="0.25">
      <c r="A2224" s="1"/>
    </row>
    <row r="2225" spans="1:1" x14ac:dyDescent="0.25">
      <c r="A2225" s="1"/>
    </row>
    <row r="2226" spans="1:1" x14ac:dyDescent="0.25">
      <c r="A2226" s="1"/>
    </row>
    <row r="2227" spans="1:1" x14ac:dyDescent="0.25">
      <c r="A2227" s="1"/>
    </row>
    <row r="2228" spans="1:1" x14ac:dyDescent="0.25">
      <c r="A2228" s="1"/>
    </row>
    <row r="2229" spans="1:1" x14ac:dyDescent="0.25">
      <c r="A2229" s="1"/>
    </row>
    <row r="2230" spans="1:1" x14ac:dyDescent="0.25">
      <c r="A2230" s="1"/>
    </row>
    <row r="2231" spans="1:1" x14ac:dyDescent="0.25">
      <c r="A2231" s="1"/>
    </row>
    <row r="2232" spans="1:1" x14ac:dyDescent="0.25">
      <c r="A2232" s="1"/>
    </row>
    <row r="2233" spans="1:1" x14ac:dyDescent="0.25">
      <c r="A2233" s="1"/>
    </row>
    <row r="2234" spans="1:1" x14ac:dyDescent="0.25">
      <c r="A2234" s="1"/>
    </row>
    <row r="2235" spans="1:1" x14ac:dyDescent="0.25">
      <c r="A2235" s="1"/>
    </row>
    <row r="2236" spans="1:1" x14ac:dyDescent="0.25">
      <c r="A2236" s="1"/>
    </row>
    <row r="2237" spans="1:1" x14ac:dyDescent="0.25">
      <c r="A2237" s="1"/>
    </row>
    <row r="2238" spans="1:1" x14ac:dyDescent="0.25">
      <c r="A2238" s="1"/>
    </row>
    <row r="2239" spans="1:1" x14ac:dyDescent="0.25">
      <c r="A2239" s="1"/>
    </row>
    <row r="2240" spans="1:1" x14ac:dyDescent="0.25">
      <c r="A2240" s="1"/>
    </row>
    <row r="2241" spans="1:1" x14ac:dyDescent="0.25">
      <c r="A2241" s="1"/>
    </row>
    <row r="2242" spans="1:1" x14ac:dyDescent="0.25">
      <c r="A2242" s="1"/>
    </row>
    <row r="2243" spans="1:1" x14ac:dyDescent="0.25">
      <c r="A2243" s="1"/>
    </row>
    <row r="2244" spans="1:1" x14ac:dyDescent="0.25">
      <c r="A2244" s="1"/>
    </row>
    <row r="2245" spans="1:1" x14ac:dyDescent="0.25">
      <c r="A2245" s="1"/>
    </row>
    <row r="2246" spans="1:1" x14ac:dyDescent="0.25">
      <c r="A2246" s="1"/>
    </row>
    <row r="2247" spans="1:1" x14ac:dyDescent="0.25">
      <c r="A2247" s="1"/>
    </row>
    <row r="2248" spans="1:1" x14ac:dyDescent="0.25">
      <c r="A2248" s="1"/>
    </row>
    <row r="2249" spans="1:1" x14ac:dyDescent="0.25">
      <c r="A2249" s="1"/>
    </row>
    <row r="2250" spans="1:1" x14ac:dyDescent="0.25">
      <c r="A2250" s="1"/>
    </row>
    <row r="2251" spans="1:1" x14ac:dyDescent="0.25">
      <c r="A2251" s="1"/>
    </row>
    <row r="2252" spans="1:1" x14ac:dyDescent="0.25">
      <c r="A2252" s="1"/>
    </row>
    <row r="2253" spans="1:1" x14ac:dyDescent="0.25">
      <c r="A2253" s="1"/>
    </row>
    <row r="2254" spans="1:1" x14ac:dyDescent="0.25">
      <c r="A2254" s="1"/>
    </row>
    <row r="2255" spans="1:1" x14ac:dyDescent="0.25">
      <c r="A2255" s="1"/>
    </row>
    <row r="2256" spans="1:1" x14ac:dyDescent="0.25">
      <c r="A2256" s="1"/>
    </row>
    <row r="2257" spans="1:1" x14ac:dyDescent="0.25">
      <c r="A2257" s="1"/>
    </row>
    <row r="2258" spans="1:1" x14ac:dyDescent="0.25">
      <c r="A2258" s="1"/>
    </row>
    <row r="2259" spans="1:1" x14ac:dyDescent="0.25">
      <c r="A2259" s="1"/>
    </row>
    <row r="2260" spans="1:1" x14ac:dyDescent="0.25">
      <c r="A2260" s="1"/>
    </row>
    <row r="2261" spans="1:1" x14ac:dyDescent="0.25">
      <c r="A2261" s="1"/>
    </row>
    <row r="2267" spans="1:1" x14ac:dyDescent="0.25">
      <c r="A2267" s="1"/>
    </row>
    <row r="2268" spans="1:1" x14ac:dyDescent="0.25">
      <c r="A2268" s="1"/>
    </row>
    <row r="2269" spans="1:1" x14ac:dyDescent="0.25">
      <c r="A2269" s="1"/>
    </row>
    <row r="2270" spans="1:1" x14ac:dyDescent="0.25">
      <c r="A2270" s="1"/>
    </row>
    <row r="2271" spans="1:1" x14ac:dyDescent="0.25">
      <c r="A2271" s="1"/>
    </row>
    <row r="2272" spans="1:1" x14ac:dyDescent="0.25">
      <c r="A2272" s="1"/>
    </row>
    <row r="2273" spans="1:1" x14ac:dyDescent="0.25">
      <c r="A2273" s="1"/>
    </row>
    <row r="2274" spans="1:1" x14ac:dyDescent="0.25">
      <c r="A2274" s="1"/>
    </row>
    <row r="2275" spans="1:1" x14ac:dyDescent="0.25">
      <c r="A2275" s="1"/>
    </row>
    <row r="2276" spans="1:1" x14ac:dyDescent="0.25">
      <c r="A2276" s="1"/>
    </row>
    <row r="2277" spans="1:1" x14ac:dyDescent="0.25">
      <c r="A2277" s="1"/>
    </row>
    <row r="2278" spans="1:1" x14ac:dyDescent="0.25">
      <c r="A2278" s="1"/>
    </row>
    <row r="2279" spans="1:1" x14ac:dyDescent="0.25">
      <c r="A2279" s="1"/>
    </row>
    <row r="2280" spans="1:1" x14ac:dyDescent="0.25">
      <c r="A2280" s="1"/>
    </row>
    <row r="2281" spans="1:1" x14ac:dyDescent="0.25">
      <c r="A2281" s="1"/>
    </row>
    <row r="2282" spans="1:1" x14ac:dyDescent="0.25">
      <c r="A2282" s="1"/>
    </row>
    <row r="2283" spans="1:1" x14ac:dyDescent="0.25">
      <c r="A2283" s="1"/>
    </row>
    <row r="2284" spans="1:1" x14ac:dyDescent="0.25">
      <c r="A2284" s="1"/>
    </row>
    <row r="2285" spans="1:1" x14ac:dyDescent="0.25">
      <c r="A2285" s="1"/>
    </row>
    <row r="2286" spans="1:1" x14ac:dyDescent="0.25">
      <c r="A2286" s="1"/>
    </row>
    <row r="2287" spans="1:1" x14ac:dyDescent="0.25">
      <c r="A2287" s="1"/>
    </row>
    <row r="2288" spans="1:1" x14ac:dyDescent="0.25">
      <c r="A2288" s="1"/>
    </row>
    <row r="2289" spans="1:1" x14ac:dyDescent="0.25">
      <c r="A2289" s="1"/>
    </row>
    <row r="2290" spans="1:1" x14ac:dyDescent="0.25">
      <c r="A2290" s="1"/>
    </row>
    <row r="2291" spans="1:1" x14ac:dyDescent="0.25">
      <c r="A2291" s="1"/>
    </row>
    <row r="2292" spans="1:1" x14ac:dyDescent="0.25">
      <c r="A2292" s="1"/>
    </row>
    <row r="2293" spans="1:1" x14ac:dyDescent="0.25">
      <c r="A2293" s="1"/>
    </row>
    <row r="2294" spans="1:1" x14ac:dyDescent="0.25">
      <c r="A2294" s="1"/>
    </row>
    <row r="2295" spans="1:1" x14ac:dyDescent="0.25">
      <c r="A2295" s="1"/>
    </row>
    <row r="2296" spans="1:1" x14ac:dyDescent="0.25">
      <c r="A2296" s="1"/>
    </row>
    <row r="2297" spans="1:1" x14ac:dyDescent="0.25">
      <c r="A2297" s="1"/>
    </row>
    <row r="2298" spans="1:1" x14ac:dyDescent="0.25">
      <c r="A2298" s="1"/>
    </row>
    <row r="2299" spans="1:1" x14ac:dyDescent="0.25">
      <c r="A2299" s="1"/>
    </row>
    <row r="2300" spans="1:1" x14ac:dyDescent="0.25">
      <c r="A2300" s="1"/>
    </row>
    <row r="2301" spans="1:1" x14ac:dyDescent="0.25">
      <c r="A2301" s="1"/>
    </row>
    <row r="2302" spans="1:1" x14ac:dyDescent="0.25">
      <c r="A2302" s="1"/>
    </row>
    <row r="2303" spans="1:1" x14ac:dyDescent="0.25">
      <c r="A2303" s="1"/>
    </row>
    <row r="2304" spans="1:1" x14ac:dyDescent="0.25">
      <c r="A2304" s="1"/>
    </row>
    <row r="2305" spans="1:1" x14ac:dyDescent="0.25">
      <c r="A2305" s="1"/>
    </row>
    <row r="2306" spans="1:1" x14ac:dyDescent="0.25">
      <c r="A2306" s="1"/>
    </row>
    <row r="2307" spans="1:1" x14ac:dyDescent="0.25">
      <c r="A2307" s="1"/>
    </row>
    <row r="2308" spans="1:1" x14ac:dyDescent="0.25">
      <c r="A2308" s="1"/>
    </row>
    <row r="2309" spans="1:1" x14ac:dyDescent="0.25">
      <c r="A2309" s="1"/>
    </row>
    <row r="2310" spans="1:1" x14ac:dyDescent="0.25">
      <c r="A2310" s="1"/>
    </row>
    <row r="2311" spans="1:1" x14ac:dyDescent="0.25">
      <c r="A2311" s="1"/>
    </row>
    <row r="2312" spans="1:1" x14ac:dyDescent="0.25">
      <c r="A2312" s="1"/>
    </row>
    <row r="2313" spans="1:1" x14ac:dyDescent="0.25">
      <c r="A2313" s="1"/>
    </row>
    <row r="2314" spans="1:1" x14ac:dyDescent="0.25">
      <c r="A2314" s="1"/>
    </row>
    <row r="2315" spans="1:1" x14ac:dyDescent="0.25">
      <c r="A2315" s="1"/>
    </row>
    <row r="2316" spans="1:1" x14ac:dyDescent="0.25">
      <c r="A2316" s="1"/>
    </row>
    <row r="2317" spans="1:1" x14ac:dyDescent="0.25">
      <c r="A2317" s="1"/>
    </row>
    <row r="2318" spans="1:1" x14ac:dyDescent="0.25">
      <c r="A2318" s="1"/>
    </row>
    <row r="2319" spans="1:1" x14ac:dyDescent="0.25">
      <c r="A2319" s="1"/>
    </row>
    <row r="2320" spans="1:1" x14ac:dyDescent="0.25">
      <c r="A2320" s="1"/>
    </row>
    <row r="2321" spans="1:1" x14ac:dyDescent="0.25">
      <c r="A2321" s="1"/>
    </row>
    <row r="2322" spans="1:1" x14ac:dyDescent="0.25">
      <c r="A2322" s="1"/>
    </row>
    <row r="2323" spans="1:1" x14ac:dyDescent="0.25">
      <c r="A2323" s="1"/>
    </row>
    <row r="2324" spans="1:1" x14ac:dyDescent="0.25">
      <c r="A2324" s="1"/>
    </row>
    <row r="2325" spans="1:1" x14ac:dyDescent="0.25">
      <c r="A2325" s="1"/>
    </row>
    <row r="2326" spans="1:1" x14ac:dyDescent="0.25">
      <c r="A2326" s="1"/>
    </row>
    <row r="2327" spans="1:1" x14ac:dyDescent="0.25">
      <c r="A2327" s="1"/>
    </row>
    <row r="2328" spans="1:1" x14ac:dyDescent="0.25">
      <c r="A2328" s="1"/>
    </row>
    <row r="2329" spans="1:1" x14ac:dyDescent="0.25">
      <c r="A2329" s="1"/>
    </row>
    <row r="2330" spans="1:1" x14ac:dyDescent="0.25">
      <c r="A2330" s="1"/>
    </row>
    <row r="2331" spans="1:1" x14ac:dyDescent="0.25">
      <c r="A2331" s="1"/>
    </row>
    <row r="2332" spans="1:1" x14ac:dyDescent="0.25">
      <c r="A2332" s="1"/>
    </row>
    <row r="2333" spans="1:1" x14ac:dyDescent="0.25">
      <c r="A2333" s="1"/>
    </row>
    <row r="2334" spans="1:1" x14ac:dyDescent="0.25">
      <c r="A2334" s="1"/>
    </row>
    <row r="2335" spans="1:1" x14ac:dyDescent="0.25">
      <c r="A2335" s="1"/>
    </row>
    <row r="2336" spans="1:1" x14ac:dyDescent="0.25">
      <c r="A2336" s="1"/>
    </row>
    <row r="2337" spans="1:1" x14ac:dyDescent="0.25">
      <c r="A2337" s="1"/>
    </row>
    <row r="2338" spans="1:1" x14ac:dyDescent="0.25">
      <c r="A2338" s="1"/>
    </row>
    <row r="2339" spans="1:1" x14ac:dyDescent="0.25">
      <c r="A2339" s="1"/>
    </row>
    <row r="2340" spans="1:1" x14ac:dyDescent="0.25">
      <c r="A2340" s="1"/>
    </row>
    <row r="2341" spans="1:1" x14ac:dyDescent="0.25">
      <c r="A2341" s="1"/>
    </row>
    <row r="2342" spans="1:1" x14ac:dyDescent="0.25">
      <c r="A2342" s="1"/>
    </row>
    <row r="2343" spans="1:1" x14ac:dyDescent="0.25">
      <c r="A2343" s="1"/>
    </row>
    <row r="2344" spans="1:1" x14ac:dyDescent="0.25">
      <c r="A2344" s="1"/>
    </row>
    <row r="2345" spans="1:1" x14ac:dyDescent="0.25">
      <c r="A2345" s="1"/>
    </row>
    <row r="2346" spans="1:1" x14ac:dyDescent="0.25">
      <c r="A2346" s="1"/>
    </row>
    <row r="2347" spans="1:1" x14ac:dyDescent="0.25">
      <c r="A2347" s="1"/>
    </row>
    <row r="2348" spans="1:1" x14ac:dyDescent="0.25">
      <c r="A2348" s="1"/>
    </row>
    <row r="2349" spans="1:1" x14ac:dyDescent="0.25">
      <c r="A2349" s="1"/>
    </row>
    <row r="2350" spans="1:1" x14ac:dyDescent="0.25">
      <c r="A2350" s="1"/>
    </row>
    <row r="2351" spans="1:1" x14ac:dyDescent="0.25">
      <c r="A2351" s="1"/>
    </row>
    <row r="2352" spans="1:1" x14ac:dyDescent="0.25">
      <c r="A2352" s="1"/>
    </row>
    <row r="2353" spans="1:1" x14ac:dyDescent="0.25">
      <c r="A2353" s="1"/>
    </row>
    <row r="2354" spans="1:1" x14ac:dyDescent="0.25">
      <c r="A2354" s="1"/>
    </row>
    <row r="2355" spans="1:1" x14ac:dyDescent="0.25">
      <c r="A2355" s="1"/>
    </row>
    <row r="2356" spans="1:1" x14ac:dyDescent="0.25">
      <c r="A2356" s="1"/>
    </row>
    <row r="2357" spans="1:1" x14ac:dyDescent="0.25">
      <c r="A2357" s="1"/>
    </row>
    <row r="2358" spans="1:1" x14ac:dyDescent="0.25">
      <c r="A2358" s="1"/>
    </row>
    <row r="2359" spans="1:1" x14ac:dyDescent="0.25">
      <c r="A2359" s="1"/>
    </row>
    <row r="2360" spans="1:1" x14ac:dyDescent="0.25">
      <c r="A2360" s="1"/>
    </row>
    <row r="2361" spans="1:1" x14ac:dyDescent="0.25">
      <c r="A2361" s="1"/>
    </row>
    <row r="2362" spans="1:1" x14ac:dyDescent="0.25">
      <c r="A2362" s="1"/>
    </row>
    <row r="2363" spans="1:1" x14ac:dyDescent="0.25">
      <c r="A2363" s="1"/>
    </row>
    <row r="2364" spans="1:1" x14ac:dyDescent="0.25">
      <c r="A2364" s="1"/>
    </row>
    <row r="2365" spans="1:1" x14ac:dyDescent="0.25">
      <c r="A2365" s="1"/>
    </row>
    <row r="2366" spans="1:1" x14ac:dyDescent="0.25">
      <c r="A2366" s="1"/>
    </row>
    <row r="2367" spans="1:1" x14ac:dyDescent="0.25">
      <c r="A2367" s="1"/>
    </row>
    <row r="2368" spans="1:1" x14ac:dyDescent="0.25">
      <c r="A2368" s="1"/>
    </row>
    <row r="2369" spans="1:1" x14ac:dyDescent="0.25">
      <c r="A2369" s="1"/>
    </row>
    <row r="2370" spans="1:1" x14ac:dyDescent="0.25">
      <c r="A2370" s="1"/>
    </row>
    <row r="2371" spans="1:1" x14ac:dyDescent="0.25">
      <c r="A2371" s="1"/>
    </row>
    <row r="2372" spans="1:1" x14ac:dyDescent="0.25">
      <c r="A2372" s="1"/>
    </row>
    <row r="2373" spans="1:1" x14ac:dyDescent="0.25">
      <c r="A2373" s="1"/>
    </row>
    <row r="2374" spans="1:1" x14ac:dyDescent="0.25">
      <c r="A2374" s="1"/>
    </row>
    <row r="2375" spans="1:1" x14ac:dyDescent="0.25">
      <c r="A2375" s="1"/>
    </row>
    <row r="2376" spans="1:1" x14ac:dyDescent="0.25">
      <c r="A2376" s="1"/>
    </row>
    <row r="2377" spans="1:1" x14ac:dyDescent="0.25">
      <c r="A2377" s="1"/>
    </row>
    <row r="2378" spans="1:1" x14ac:dyDescent="0.25">
      <c r="A2378" s="1"/>
    </row>
    <row r="2379" spans="1:1" x14ac:dyDescent="0.25">
      <c r="A2379" s="1"/>
    </row>
    <row r="2380" spans="1:1" x14ac:dyDescent="0.25">
      <c r="A2380" s="1"/>
    </row>
    <row r="2381" spans="1:1" x14ac:dyDescent="0.25">
      <c r="A2381" s="1"/>
    </row>
    <row r="2382" spans="1:1" x14ac:dyDescent="0.25">
      <c r="A2382" s="1"/>
    </row>
    <row r="2383" spans="1:1" x14ac:dyDescent="0.25">
      <c r="A2383" s="1"/>
    </row>
    <row r="2384" spans="1:1" x14ac:dyDescent="0.25">
      <c r="A2384" s="1"/>
    </row>
    <row r="2385" spans="1:1" x14ac:dyDescent="0.25">
      <c r="A2385" s="1"/>
    </row>
    <row r="2386" spans="1:1" x14ac:dyDescent="0.25">
      <c r="A2386" s="1"/>
    </row>
    <row r="2387" spans="1:1" x14ac:dyDescent="0.25">
      <c r="A2387" s="1"/>
    </row>
    <row r="2388" spans="1:1" x14ac:dyDescent="0.25">
      <c r="A2388" s="1"/>
    </row>
    <row r="2389" spans="1:1" x14ac:dyDescent="0.25">
      <c r="A2389" s="1"/>
    </row>
    <row r="2390" spans="1:1" x14ac:dyDescent="0.25">
      <c r="A2390" s="1"/>
    </row>
    <row r="2391" spans="1:1" x14ac:dyDescent="0.25">
      <c r="A2391" s="1"/>
    </row>
    <row r="2392" spans="1:1" x14ac:dyDescent="0.25">
      <c r="A2392" s="1"/>
    </row>
    <row r="2393" spans="1:1" x14ac:dyDescent="0.25">
      <c r="A2393" s="1"/>
    </row>
    <row r="2394" spans="1:1" x14ac:dyDescent="0.25">
      <c r="A2394" s="1"/>
    </row>
    <row r="2395" spans="1:1" x14ac:dyDescent="0.25">
      <c r="A2395" s="1"/>
    </row>
    <row r="2396" spans="1:1" x14ac:dyDescent="0.25">
      <c r="A2396" s="1"/>
    </row>
    <row r="2397" spans="1:1" x14ac:dyDescent="0.25">
      <c r="A2397" s="1"/>
    </row>
    <row r="2398" spans="1:1" x14ac:dyDescent="0.25">
      <c r="A2398" s="1"/>
    </row>
    <row r="2399" spans="1:1" x14ac:dyDescent="0.25">
      <c r="A2399" s="1"/>
    </row>
    <row r="2400" spans="1:1" x14ac:dyDescent="0.25">
      <c r="A2400" s="1"/>
    </row>
    <row r="2401" spans="1:1" x14ac:dyDescent="0.25">
      <c r="A2401" s="1"/>
    </row>
    <row r="2402" spans="1:1" x14ac:dyDescent="0.25">
      <c r="A2402" s="1"/>
    </row>
    <row r="2403" spans="1:1" x14ac:dyDescent="0.25">
      <c r="A2403" s="1"/>
    </row>
    <row r="2404" spans="1:1" x14ac:dyDescent="0.25">
      <c r="A2404" s="1"/>
    </row>
    <row r="2405" spans="1:1" x14ac:dyDescent="0.25">
      <c r="A2405" s="1"/>
    </row>
    <row r="2406" spans="1:1" x14ac:dyDescent="0.25">
      <c r="A2406" s="1"/>
    </row>
    <row r="2407" spans="1:1" x14ac:dyDescent="0.25">
      <c r="A2407" s="1"/>
    </row>
    <row r="2408" spans="1:1" x14ac:dyDescent="0.25">
      <c r="A2408" s="1"/>
    </row>
    <row r="2409" spans="1:1" x14ac:dyDescent="0.25">
      <c r="A2409" s="1"/>
    </row>
    <row r="2410" spans="1:1" x14ac:dyDescent="0.25">
      <c r="A2410" s="1"/>
    </row>
    <row r="2411" spans="1:1" x14ac:dyDescent="0.25">
      <c r="A2411" s="1"/>
    </row>
    <row r="2412" spans="1:1" x14ac:dyDescent="0.25">
      <c r="A2412" s="1"/>
    </row>
    <row r="2413" spans="1:1" x14ac:dyDescent="0.25">
      <c r="A2413" s="1"/>
    </row>
    <row r="2414" spans="1:1" x14ac:dyDescent="0.25">
      <c r="A2414" s="1"/>
    </row>
    <row r="2415" spans="1:1" x14ac:dyDescent="0.25">
      <c r="A2415" s="1"/>
    </row>
    <row r="2416" spans="1:1" x14ac:dyDescent="0.25">
      <c r="A2416" s="1"/>
    </row>
    <row r="2417" spans="1:1" x14ac:dyDescent="0.25">
      <c r="A2417" s="1"/>
    </row>
    <row r="2418" spans="1:1" x14ac:dyDescent="0.25">
      <c r="A2418" s="1"/>
    </row>
    <row r="2419" spans="1:1" x14ac:dyDescent="0.25">
      <c r="A2419" s="1"/>
    </row>
    <row r="2420" spans="1:1" x14ac:dyDescent="0.25">
      <c r="A2420" s="1"/>
    </row>
    <row r="2421" spans="1:1" x14ac:dyDescent="0.25">
      <c r="A2421" s="1"/>
    </row>
    <row r="2422" spans="1:1" x14ac:dyDescent="0.25">
      <c r="A2422" s="1"/>
    </row>
    <row r="2423" spans="1:1" x14ac:dyDescent="0.25">
      <c r="A2423" s="1"/>
    </row>
    <row r="2424" spans="1:1" x14ac:dyDescent="0.25">
      <c r="A2424" s="1"/>
    </row>
    <row r="2425" spans="1:1" x14ac:dyDescent="0.25">
      <c r="A2425" s="1"/>
    </row>
    <row r="2426" spans="1:1" x14ac:dyDescent="0.25">
      <c r="A2426" s="1"/>
    </row>
    <row r="2427" spans="1:1" x14ac:dyDescent="0.25">
      <c r="A2427" s="1"/>
    </row>
    <row r="2428" spans="1:1" x14ac:dyDescent="0.25">
      <c r="A2428" s="1"/>
    </row>
    <row r="2429" spans="1:1" x14ac:dyDescent="0.25">
      <c r="A2429" s="1"/>
    </row>
    <row r="2430" spans="1:1" x14ac:dyDescent="0.25">
      <c r="A2430" s="1"/>
    </row>
    <row r="2431" spans="1:1" x14ac:dyDescent="0.25">
      <c r="A2431" s="1"/>
    </row>
    <row r="2432" spans="1:1" x14ac:dyDescent="0.25">
      <c r="A2432" s="1"/>
    </row>
    <row r="2433" spans="1:1" x14ac:dyDescent="0.25">
      <c r="A2433" s="1"/>
    </row>
    <row r="2434" spans="1:1" x14ac:dyDescent="0.25">
      <c r="A2434" s="1"/>
    </row>
    <row r="2435" spans="1:1" x14ac:dyDescent="0.25">
      <c r="A2435" s="1"/>
    </row>
    <row r="2436" spans="1:1" x14ac:dyDescent="0.25">
      <c r="A2436" s="1"/>
    </row>
    <row r="2437" spans="1:1" x14ac:dyDescent="0.25">
      <c r="A2437" s="1"/>
    </row>
    <row r="2438" spans="1:1" x14ac:dyDescent="0.25">
      <c r="A2438" s="1"/>
    </row>
    <row r="2439" spans="1:1" x14ac:dyDescent="0.25">
      <c r="A2439" s="1"/>
    </row>
    <row r="2440" spans="1:1" x14ac:dyDescent="0.25">
      <c r="A2440" s="1"/>
    </row>
    <row r="2441" spans="1:1" x14ac:dyDescent="0.25">
      <c r="A2441" s="1"/>
    </row>
    <row r="2442" spans="1:1" x14ac:dyDescent="0.25">
      <c r="A2442" s="1"/>
    </row>
    <row r="2443" spans="1:1" x14ac:dyDescent="0.25">
      <c r="A2443" s="1"/>
    </row>
    <row r="2444" spans="1:1" x14ac:dyDescent="0.25">
      <c r="A2444" s="1"/>
    </row>
    <row r="2445" spans="1:1" x14ac:dyDescent="0.25">
      <c r="A2445" s="1"/>
    </row>
    <row r="2446" spans="1:1" x14ac:dyDescent="0.25">
      <c r="A2446" s="1"/>
    </row>
    <row r="2447" spans="1:1" x14ac:dyDescent="0.25">
      <c r="A2447" s="1"/>
    </row>
    <row r="2448" spans="1:1" x14ac:dyDescent="0.25">
      <c r="A2448" s="1"/>
    </row>
    <row r="2449" spans="1:1" x14ac:dyDescent="0.25">
      <c r="A2449" s="1"/>
    </row>
    <row r="2450" spans="1:1" x14ac:dyDescent="0.25">
      <c r="A2450" s="1"/>
    </row>
    <row r="2451" spans="1:1" x14ac:dyDescent="0.25">
      <c r="A2451" s="1"/>
    </row>
    <row r="2452" spans="1:1" x14ac:dyDescent="0.25">
      <c r="A2452" s="1"/>
    </row>
    <row r="2453" spans="1:1" x14ac:dyDescent="0.25">
      <c r="A2453" s="1"/>
    </row>
    <row r="2454" spans="1:1" x14ac:dyDescent="0.25">
      <c r="A2454" s="1"/>
    </row>
    <row r="2455" spans="1:1" x14ac:dyDescent="0.25">
      <c r="A2455" s="1"/>
    </row>
    <row r="2456" spans="1:1" x14ac:dyDescent="0.25">
      <c r="A2456" s="1"/>
    </row>
    <row r="2457" spans="1:1" x14ac:dyDescent="0.25">
      <c r="A2457" s="1"/>
    </row>
    <row r="2458" spans="1:1" x14ac:dyDescent="0.25">
      <c r="A2458" s="1"/>
    </row>
    <row r="2459" spans="1:1" x14ac:dyDescent="0.25">
      <c r="A2459" s="1"/>
    </row>
    <row r="2460" spans="1:1" x14ac:dyDescent="0.25">
      <c r="A2460" s="1"/>
    </row>
    <row r="2461" spans="1:1" x14ac:dyDescent="0.25">
      <c r="A2461" s="1"/>
    </row>
    <row r="2462" spans="1:1" x14ac:dyDescent="0.25">
      <c r="A2462" s="1"/>
    </row>
    <row r="2463" spans="1:1" x14ac:dyDescent="0.25">
      <c r="A2463" s="1"/>
    </row>
    <row r="2464" spans="1:1" x14ac:dyDescent="0.25">
      <c r="A2464" s="1"/>
    </row>
    <row r="2465" spans="1:1" x14ac:dyDescent="0.25">
      <c r="A2465" s="1"/>
    </row>
    <row r="2466" spans="1:1" x14ac:dyDescent="0.25">
      <c r="A2466" s="1"/>
    </row>
    <row r="2467" spans="1:1" x14ac:dyDescent="0.25">
      <c r="A2467" s="1"/>
    </row>
    <row r="2468" spans="1:1" x14ac:dyDescent="0.25">
      <c r="A2468" s="1"/>
    </row>
    <row r="2469" spans="1:1" x14ac:dyDescent="0.25">
      <c r="A2469" s="1"/>
    </row>
    <row r="2470" spans="1:1" x14ac:dyDescent="0.25">
      <c r="A2470" s="1"/>
    </row>
    <row r="2471" spans="1:1" x14ac:dyDescent="0.25">
      <c r="A2471" s="1"/>
    </row>
    <row r="2472" spans="1:1" x14ac:dyDescent="0.25">
      <c r="A2472" s="1"/>
    </row>
    <row r="2473" spans="1:1" x14ac:dyDescent="0.25">
      <c r="A2473" s="1"/>
    </row>
    <row r="2474" spans="1:1" x14ac:dyDescent="0.25">
      <c r="A2474" s="1"/>
    </row>
    <row r="2475" spans="1:1" x14ac:dyDescent="0.25">
      <c r="A2475" s="1"/>
    </row>
    <row r="2476" spans="1:1" x14ac:dyDescent="0.25">
      <c r="A2476" s="1"/>
    </row>
    <row r="2477" spans="1:1" x14ac:dyDescent="0.25">
      <c r="A2477" s="1"/>
    </row>
    <row r="2478" spans="1:1" x14ac:dyDescent="0.25">
      <c r="A2478" s="1"/>
    </row>
    <row r="2479" spans="1:1" x14ac:dyDescent="0.25">
      <c r="A2479" s="1"/>
    </row>
    <row r="2480" spans="1:1" x14ac:dyDescent="0.25">
      <c r="A2480" s="1"/>
    </row>
    <row r="2481" spans="1:1" x14ac:dyDescent="0.25">
      <c r="A2481" s="1"/>
    </row>
    <row r="2482" spans="1:1" x14ac:dyDescent="0.25">
      <c r="A2482" s="1"/>
    </row>
    <row r="2483" spans="1:1" x14ac:dyDescent="0.25">
      <c r="A2483" s="1"/>
    </row>
    <row r="2484" spans="1:1" x14ac:dyDescent="0.25">
      <c r="A2484" s="1"/>
    </row>
    <row r="2485" spans="1:1" x14ac:dyDescent="0.25">
      <c r="A2485" s="1"/>
    </row>
    <row r="2486" spans="1:1" x14ac:dyDescent="0.25">
      <c r="A2486" s="1"/>
    </row>
    <row r="2487" spans="1:1" x14ac:dyDescent="0.25">
      <c r="A2487" s="1"/>
    </row>
    <row r="2488" spans="1:1" x14ac:dyDescent="0.25">
      <c r="A2488" s="1"/>
    </row>
    <row r="2489" spans="1:1" x14ac:dyDescent="0.25">
      <c r="A2489" s="1"/>
    </row>
    <row r="2490" spans="1:1" x14ac:dyDescent="0.25">
      <c r="A2490" s="1"/>
    </row>
    <row r="2491" spans="1:1" x14ac:dyDescent="0.25">
      <c r="A2491" s="1"/>
    </row>
    <row r="2492" spans="1:1" x14ac:dyDescent="0.25">
      <c r="A2492" s="1"/>
    </row>
    <row r="2493" spans="1:1" x14ac:dyDescent="0.25">
      <c r="A2493" s="1"/>
    </row>
    <row r="2494" spans="1:1" x14ac:dyDescent="0.25">
      <c r="A2494" s="1"/>
    </row>
    <row r="2495" spans="1:1" x14ac:dyDescent="0.25">
      <c r="A2495" s="1"/>
    </row>
    <row r="2496" spans="1:1" x14ac:dyDescent="0.25">
      <c r="A2496" s="1"/>
    </row>
    <row r="2497" spans="1:1" x14ac:dyDescent="0.25">
      <c r="A2497" s="1"/>
    </row>
    <row r="2498" spans="1:1" x14ac:dyDescent="0.25">
      <c r="A2498" s="1"/>
    </row>
    <row r="2499" spans="1:1" x14ac:dyDescent="0.25">
      <c r="A2499" s="1"/>
    </row>
    <row r="2500" spans="1:1" x14ac:dyDescent="0.25">
      <c r="A2500" s="1"/>
    </row>
    <row r="2501" spans="1:1" x14ac:dyDescent="0.25">
      <c r="A2501" s="1"/>
    </row>
    <row r="2502" spans="1:1" x14ac:dyDescent="0.25">
      <c r="A2502" s="1"/>
    </row>
    <row r="2503" spans="1:1" x14ac:dyDescent="0.25">
      <c r="A2503" s="1"/>
    </row>
    <row r="2504" spans="1:1" x14ac:dyDescent="0.25">
      <c r="A2504" s="1"/>
    </row>
    <row r="2505" spans="1:1" x14ac:dyDescent="0.25">
      <c r="A2505" s="1"/>
    </row>
    <row r="2506" spans="1:1" x14ac:dyDescent="0.25">
      <c r="A2506" s="1"/>
    </row>
    <row r="2507" spans="1:1" x14ac:dyDescent="0.25">
      <c r="A2507" s="1"/>
    </row>
    <row r="2508" spans="1:1" x14ac:dyDescent="0.25">
      <c r="A2508" s="1"/>
    </row>
    <row r="2509" spans="1:1" x14ac:dyDescent="0.25">
      <c r="A2509" s="1"/>
    </row>
    <row r="2510" spans="1:1" x14ac:dyDescent="0.25">
      <c r="A2510" s="1"/>
    </row>
    <row r="2511" spans="1:1" x14ac:dyDescent="0.25">
      <c r="A2511" s="1"/>
    </row>
    <row r="2512" spans="1:1" x14ac:dyDescent="0.25">
      <c r="A2512" s="1"/>
    </row>
    <row r="2513" spans="1:1" x14ac:dyDescent="0.25">
      <c r="A2513" s="1"/>
    </row>
    <row r="2514" spans="1:1" x14ac:dyDescent="0.25">
      <c r="A2514" s="1"/>
    </row>
    <row r="2515" spans="1:1" x14ac:dyDescent="0.25">
      <c r="A2515" s="1"/>
    </row>
    <row r="2516" spans="1:1" x14ac:dyDescent="0.25">
      <c r="A2516" s="1"/>
    </row>
    <row r="2517" spans="1:1" x14ac:dyDescent="0.25">
      <c r="A2517" s="1"/>
    </row>
    <row r="2518" spans="1:1" x14ac:dyDescent="0.25">
      <c r="A2518" s="1"/>
    </row>
    <row r="2519" spans="1:1" x14ac:dyDescent="0.25">
      <c r="A2519" s="1"/>
    </row>
    <row r="2520" spans="1:1" x14ac:dyDescent="0.25">
      <c r="A2520" s="1"/>
    </row>
    <row r="2521" spans="1:1" x14ac:dyDescent="0.25">
      <c r="A2521" s="1"/>
    </row>
    <row r="2522" spans="1:1" x14ac:dyDescent="0.25">
      <c r="A2522" s="1"/>
    </row>
    <row r="2523" spans="1:1" x14ac:dyDescent="0.25">
      <c r="A2523" s="1"/>
    </row>
    <row r="2524" spans="1:1" x14ac:dyDescent="0.25">
      <c r="A2524" s="1"/>
    </row>
    <row r="2525" spans="1:1" x14ac:dyDescent="0.25">
      <c r="A2525" s="1"/>
    </row>
    <row r="2526" spans="1:1" x14ac:dyDescent="0.25">
      <c r="A2526" s="1"/>
    </row>
    <row r="2527" spans="1:1" x14ac:dyDescent="0.25">
      <c r="A2527" s="1"/>
    </row>
    <row r="2528" spans="1:1" x14ac:dyDescent="0.25">
      <c r="A2528" s="1"/>
    </row>
    <row r="2529" spans="1:1" x14ac:dyDescent="0.25">
      <c r="A2529" s="1"/>
    </row>
    <row r="2530" spans="1:1" x14ac:dyDescent="0.25">
      <c r="A2530" s="1"/>
    </row>
    <row r="2531" spans="1:1" x14ac:dyDescent="0.25">
      <c r="A2531" s="1"/>
    </row>
    <row r="2532" spans="1:1" x14ac:dyDescent="0.25">
      <c r="A2532" s="1"/>
    </row>
    <row r="2533" spans="1:1" x14ac:dyDescent="0.25">
      <c r="A2533" s="1"/>
    </row>
    <row r="2534" spans="1:1" x14ac:dyDescent="0.25">
      <c r="A2534" s="1"/>
    </row>
    <row r="2535" spans="1:1" x14ac:dyDescent="0.25">
      <c r="A2535" s="1"/>
    </row>
    <row r="2536" spans="1:1" x14ac:dyDescent="0.25">
      <c r="A2536" s="1"/>
    </row>
    <row r="2537" spans="1:1" x14ac:dyDescent="0.25">
      <c r="A2537" s="1"/>
    </row>
    <row r="2538" spans="1:1" x14ac:dyDescent="0.25">
      <c r="A2538" s="1"/>
    </row>
    <row r="2539" spans="1:1" x14ac:dyDescent="0.25">
      <c r="A2539" s="1"/>
    </row>
    <row r="2540" spans="1:1" x14ac:dyDescent="0.25">
      <c r="A2540" s="1"/>
    </row>
    <row r="2541" spans="1:1" x14ac:dyDescent="0.25">
      <c r="A2541" s="1"/>
    </row>
    <row r="2542" spans="1:1" x14ac:dyDescent="0.25">
      <c r="A2542" s="1"/>
    </row>
    <row r="2543" spans="1:1" x14ac:dyDescent="0.25">
      <c r="A2543" s="1"/>
    </row>
    <row r="2544" spans="1:1" x14ac:dyDescent="0.25">
      <c r="A2544" s="1"/>
    </row>
    <row r="2545" spans="1:1" x14ac:dyDescent="0.25">
      <c r="A2545" s="1"/>
    </row>
    <row r="2546" spans="1:1" x14ac:dyDescent="0.25">
      <c r="A2546" s="1"/>
    </row>
    <row r="2547" spans="1:1" x14ac:dyDescent="0.25">
      <c r="A2547" s="1"/>
    </row>
    <row r="2548" spans="1:1" x14ac:dyDescent="0.25">
      <c r="A2548" s="1"/>
    </row>
    <row r="2549" spans="1:1" x14ac:dyDescent="0.25">
      <c r="A2549" s="1"/>
    </row>
    <row r="2550" spans="1:1" x14ac:dyDescent="0.25">
      <c r="A2550" s="1"/>
    </row>
    <row r="2551" spans="1:1" x14ac:dyDescent="0.25">
      <c r="A2551" s="1"/>
    </row>
    <row r="2552" spans="1:1" x14ac:dyDescent="0.25">
      <c r="A2552" s="1"/>
    </row>
    <row r="2553" spans="1:1" x14ac:dyDescent="0.25">
      <c r="A2553" s="1"/>
    </row>
    <row r="2554" spans="1:1" x14ac:dyDescent="0.25">
      <c r="A2554" s="1"/>
    </row>
    <row r="2555" spans="1:1" x14ac:dyDescent="0.25">
      <c r="A2555" s="1"/>
    </row>
    <row r="2556" spans="1:1" x14ac:dyDescent="0.25">
      <c r="A2556" s="1"/>
    </row>
    <row r="2557" spans="1:1" x14ac:dyDescent="0.25">
      <c r="A2557" s="1"/>
    </row>
    <row r="2558" spans="1:1" x14ac:dyDescent="0.25">
      <c r="A2558" s="1"/>
    </row>
    <row r="2559" spans="1:1" x14ac:dyDescent="0.25">
      <c r="A2559" s="1"/>
    </row>
    <row r="2560" spans="1:1" x14ac:dyDescent="0.25">
      <c r="A2560" s="1"/>
    </row>
    <row r="2561" spans="1:1" x14ac:dyDescent="0.25">
      <c r="A2561" s="1"/>
    </row>
    <row r="2562" spans="1:1" x14ac:dyDescent="0.25">
      <c r="A2562" s="1"/>
    </row>
    <row r="2563" spans="1:1" x14ac:dyDescent="0.25">
      <c r="A2563" s="1"/>
    </row>
    <row r="2564" spans="1:1" x14ac:dyDescent="0.25">
      <c r="A2564" s="1"/>
    </row>
    <row r="2565" spans="1:1" x14ac:dyDescent="0.25">
      <c r="A2565" s="1"/>
    </row>
    <row r="2566" spans="1:1" x14ac:dyDescent="0.25">
      <c r="A2566" s="1"/>
    </row>
    <row r="2567" spans="1:1" x14ac:dyDescent="0.25">
      <c r="A2567" s="1"/>
    </row>
    <row r="2568" spans="1:1" x14ac:dyDescent="0.25">
      <c r="A2568" s="1"/>
    </row>
    <row r="2569" spans="1:1" x14ac:dyDescent="0.25">
      <c r="A2569" s="1"/>
    </row>
    <row r="2570" spans="1:1" x14ac:dyDescent="0.25">
      <c r="A2570" s="1"/>
    </row>
    <row r="2571" spans="1:1" x14ac:dyDescent="0.25">
      <c r="A2571" s="1"/>
    </row>
    <row r="2572" spans="1:1" x14ac:dyDescent="0.25">
      <c r="A2572" s="1"/>
    </row>
    <row r="2573" spans="1:1" x14ac:dyDescent="0.25">
      <c r="A2573" s="1"/>
    </row>
    <row r="2574" spans="1:1" x14ac:dyDescent="0.25">
      <c r="A2574" s="1"/>
    </row>
    <row r="2575" spans="1:1" x14ac:dyDescent="0.25">
      <c r="A2575" s="1"/>
    </row>
    <row r="2576" spans="1:1" x14ac:dyDescent="0.25">
      <c r="A2576" s="1"/>
    </row>
    <row r="2577" spans="1:1" x14ac:dyDescent="0.25">
      <c r="A2577" s="1"/>
    </row>
    <row r="2578" spans="1:1" x14ac:dyDescent="0.25">
      <c r="A2578" s="1"/>
    </row>
    <row r="2579" spans="1:1" x14ac:dyDescent="0.25">
      <c r="A2579" s="1"/>
    </row>
    <row r="2580" spans="1:1" x14ac:dyDescent="0.25">
      <c r="A2580" s="1"/>
    </row>
    <row r="2581" spans="1:1" x14ac:dyDescent="0.25">
      <c r="A2581" s="1"/>
    </row>
    <row r="2582" spans="1:1" x14ac:dyDescent="0.25">
      <c r="A2582" s="1"/>
    </row>
    <row r="2583" spans="1:1" x14ac:dyDescent="0.25">
      <c r="A2583" s="1"/>
    </row>
    <row r="2584" spans="1:1" x14ac:dyDescent="0.25">
      <c r="A2584" s="1"/>
    </row>
    <row r="2585" spans="1:1" x14ac:dyDescent="0.25">
      <c r="A2585" s="1"/>
    </row>
    <row r="2586" spans="1:1" x14ac:dyDescent="0.25">
      <c r="A2586" s="1"/>
    </row>
    <row r="2587" spans="1:1" x14ac:dyDescent="0.25">
      <c r="A2587" s="1"/>
    </row>
    <row r="2588" spans="1:1" x14ac:dyDescent="0.25">
      <c r="A2588" s="1"/>
    </row>
    <row r="2589" spans="1:1" x14ac:dyDescent="0.25">
      <c r="A2589" s="1"/>
    </row>
    <row r="2590" spans="1:1" x14ac:dyDescent="0.25">
      <c r="A2590" s="1"/>
    </row>
    <row r="2591" spans="1:1" x14ac:dyDescent="0.25">
      <c r="A2591" s="1"/>
    </row>
    <row r="2592" spans="1:1" x14ac:dyDescent="0.25">
      <c r="A2592" s="1"/>
    </row>
    <row r="2593" spans="1:1" x14ac:dyDescent="0.25">
      <c r="A2593" s="1"/>
    </row>
    <row r="2594" spans="1:1" x14ac:dyDescent="0.25">
      <c r="A2594" s="1"/>
    </row>
    <row r="2595" spans="1:1" x14ac:dyDescent="0.25">
      <c r="A2595" s="1"/>
    </row>
    <row r="2596" spans="1:1" x14ac:dyDescent="0.25">
      <c r="A2596" s="1"/>
    </row>
    <row r="2597" spans="1:1" x14ac:dyDescent="0.25">
      <c r="A2597" s="1"/>
    </row>
    <row r="2598" spans="1:1" x14ac:dyDescent="0.25">
      <c r="A2598" s="1"/>
    </row>
    <row r="2599" spans="1:1" x14ac:dyDescent="0.25">
      <c r="A2599" s="1"/>
    </row>
    <row r="2600" spans="1:1" x14ac:dyDescent="0.25">
      <c r="A2600" s="1"/>
    </row>
    <row r="2601" spans="1:1" x14ac:dyDescent="0.25">
      <c r="A2601" s="1"/>
    </row>
    <row r="2602" spans="1:1" x14ac:dyDescent="0.25">
      <c r="A2602" s="1"/>
    </row>
    <row r="2603" spans="1:1" x14ac:dyDescent="0.25">
      <c r="A2603" s="1"/>
    </row>
    <row r="2604" spans="1:1" x14ac:dyDescent="0.25">
      <c r="A2604" s="1"/>
    </row>
    <row r="2605" spans="1:1" x14ac:dyDescent="0.25">
      <c r="A2605" s="1"/>
    </row>
    <row r="2606" spans="1:1" x14ac:dyDescent="0.25">
      <c r="A2606" s="1"/>
    </row>
    <row r="2607" spans="1:1" x14ac:dyDescent="0.25">
      <c r="A2607" s="1"/>
    </row>
    <row r="2608" spans="1:1" x14ac:dyDescent="0.25">
      <c r="A2608" s="1"/>
    </row>
    <row r="2609" spans="1:1" x14ac:dyDescent="0.25">
      <c r="A2609" s="1"/>
    </row>
    <row r="2610" spans="1:1" x14ac:dyDescent="0.25">
      <c r="A2610" s="1"/>
    </row>
    <row r="2611" spans="1:1" x14ac:dyDescent="0.25">
      <c r="A2611" s="1"/>
    </row>
    <row r="2612" spans="1:1" x14ac:dyDescent="0.25">
      <c r="A2612" s="1"/>
    </row>
    <row r="2613" spans="1:1" x14ac:dyDescent="0.25">
      <c r="A2613" s="1"/>
    </row>
    <row r="2614" spans="1:1" x14ac:dyDescent="0.25">
      <c r="A2614" s="1"/>
    </row>
    <row r="2615" spans="1:1" x14ac:dyDescent="0.25">
      <c r="A2615" s="1"/>
    </row>
    <row r="2616" spans="1:1" x14ac:dyDescent="0.25">
      <c r="A2616" s="1"/>
    </row>
    <row r="2617" spans="1:1" x14ac:dyDescent="0.25">
      <c r="A2617" s="1"/>
    </row>
    <row r="2618" spans="1:1" x14ac:dyDescent="0.25">
      <c r="A2618" s="1"/>
    </row>
    <row r="2619" spans="1:1" x14ac:dyDescent="0.25">
      <c r="A2619" s="1"/>
    </row>
    <row r="2620" spans="1:1" x14ac:dyDescent="0.25">
      <c r="A2620" s="1"/>
    </row>
    <row r="2621" spans="1:1" x14ac:dyDescent="0.25">
      <c r="A2621" s="1"/>
    </row>
    <row r="2622" spans="1:1" x14ac:dyDescent="0.25">
      <c r="A2622" s="1"/>
    </row>
    <row r="2623" spans="1:1" x14ac:dyDescent="0.25">
      <c r="A2623" s="1"/>
    </row>
    <row r="2624" spans="1:1" x14ac:dyDescent="0.25">
      <c r="A2624" s="1"/>
    </row>
    <row r="2625" spans="1:1" x14ac:dyDescent="0.25">
      <c r="A2625" s="1"/>
    </row>
    <row r="2626" spans="1:1" x14ac:dyDescent="0.25">
      <c r="A2626" s="1"/>
    </row>
    <row r="2627" spans="1:1" x14ac:dyDescent="0.25">
      <c r="A2627" s="1"/>
    </row>
    <row r="2628" spans="1:1" x14ac:dyDescent="0.25">
      <c r="A2628" s="1"/>
    </row>
    <row r="2629" spans="1:1" x14ac:dyDescent="0.25">
      <c r="A2629" s="1"/>
    </row>
    <row r="2630" spans="1:1" x14ac:dyDescent="0.25">
      <c r="A2630" s="1"/>
    </row>
    <row r="2631" spans="1:1" x14ac:dyDescent="0.25">
      <c r="A2631" s="1"/>
    </row>
    <row r="2632" spans="1:1" x14ac:dyDescent="0.25">
      <c r="A2632" s="1"/>
    </row>
    <row r="2633" spans="1:1" x14ac:dyDescent="0.25">
      <c r="A2633" s="1"/>
    </row>
    <row r="2634" spans="1:1" x14ac:dyDescent="0.25">
      <c r="A2634" s="1"/>
    </row>
    <row r="2635" spans="1:1" x14ac:dyDescent="0.25">
      <c r="A2635" s="1"/>
    </row>
    <row r="2636" spans="1:1" x14ac:dyDescent="0.25">
      <c r="A2636" s="1"/>
    </row>
    <row r="2637" spans="1:1" x14ac:dyDescent="0.25">
      <c r="A2637" s="1"/>
    </row>
    <row r="2638" spans="1:1" x14ac:dyDescent="0.25">
      <c r="A2638" s="1"/>
    </row>
    <row r="2639" spans="1:1" x14ac:dyDescent="0.25">
      <c r="A2639" s="1"/>
    </row>
    <row r="2640" spans="1:1" x14ac:dyDescent="0.25">
      <c r="A2640" s="1"/>
    </row>
    <row r="2641" spans="1:1" x14ac:dyDescent="0.25">
      <c r="A2641" s="1"/>
    </row>
    <row r="2642" spans="1:1" x14ac:dyDescent="0.25">
      <c r="A2642" s="1"/>
    </row>
    <row r="2643" spans="1:1" x14ac:dyDescent="0.25">
      <c r="A2643" s="1"/>
    </row>
    <row r="2644" spans="1:1" x14ac:dyDescent="0.25">
      <c r="A2644" s="1"/>
    </row>
    <row r="2645" spans="1:1" x14ac:dyDescent="0.25">
      <c r="A2645" s="1"/>
    </row>
    <row r="2646" spans="1:1" x14ac:dyDescent="0.25">
      <c r="A2646" s="1"/>
    </row>
    <row r="2647" spans="1:1" x14ac:dyDescent="0.25">
      <c r="A2647" s="1"/>
    </row>
    <row r="2648" spans="1:1" x14ac:dyDescent="0.25">
      <c r="A2648" s="1"/>
    </row>
    <row r="2649" spans="1:1" x14ac:dyDescent="0.25">
      <c r="A2649" s="1"/>
    </row>
    <row r="2650" spans="1:1" x14ac:dyDescent="0.25">
      <c r="A2650" s="1"/>
    </row>
    <row r="2651" spans="1:1" x14ac:dyDescent="0.25">
      <c r="A2651" s="1"/>
    </row>
    <row r="2652" spans="1:1" x14ac:dyDescent="0.25">
      <c r="A2652" s="1"/>
    </row>
    <row r="2653" spans="1:1" x14ac:dyDescent="0.25">
      <c r="A2653" s="1"/>
    </row>
    <row r="2654" spans="1:1" x14ac:dyDescent="0.25">
      <c r="A2654" s="1"/>
    </row>
    <row r="2655" spans="1:1" x14ac:dyDescent="0.25">
      <c r="A2655" s="1"/>
    </row>
    <row r="2656" spans="1:1" x14ac:dyDescent="0.25">
      <c r="A2656" s="1"/>
    </row>
    <row r="2657" spans="1:1" x14ac:dyDescent="0.25">
      <c r="A2657" s="1"/>
    </row>
    <row r="2658" spans="1:1" x14ac:dyDescent="0.25">
      <c r="A2658" s="1"/>
    </row>
    <row r="2659" spans="1:1" x14ac:dyDescent="0.25">
      <c r="A2659" s="1"/>
    </row>
    <row r="2660" spans="1:1" x14ac:dyDescent="0.25">
      <c r="A2660" s="1"/>
    </row>
    <row r="2661" spans="1:1" x14ac:dyDescent="0.25">
      <c r="A2661" s="1"/>
    </row>
    <row r="2662" spans="1:1" x14ac:dyDescent="0.25">
      <c r="A2662" s="1"/>
    </row>
    <row r="2663" spans="1:1" x14ac:dyDescent="0.25">
      <c r="A2663" s="1"/>
    </row>
    <row r="2664" spans="1:1" x14ac:dyDescent="0.25">
      <c r="A2664" s="1"/>
    </row>
    <row r="2665" spans="1:1" x14ac:dyDescent="0.25">
      <c r="A2665" s="1"/>
    </row>
    <row r="2666" spans="1:1" x14ac:dyDescent="0.25">
      <c r="A2666" s="1"/>
    </row>
    <row r="2667" spans="1:1" x14ac:dyDescent="0.25">
      <c r="A2667" s="1"/>
    </row>
    <row r="2668" spans="1:1" x14ac:dyDescent="0.25">
      <c r="A2668" s="1"/>
    </row>
    <row r="2669" spans="1:1" x14ac:dyDescent="0.25">
      <c r="A2669" s="1"/>
    </row>
    <row r="2670" spans="1:1" x14ac:dyDescent="0.25">
      <c r="A2670" s="1"/>
    </row>
    <row r="2671" spans="1:1" x14ac:dyDescent="0.25">
      <c r="A2671" s="1"/>
    </row>
    <row r="2672" spans="1:1" x14ac:dyDescent="0.25">
      <c r="A2672" s="1"/>
    </row>
    <row r="2673" spans="1:1" x14ac:dyDescent="0.25">
      <c r="A2673" s="1"/>
    </row>
    <row r="2674" spans="1:1" x14ac:dyDescent="0.25">
      <c r="A2674" s="1"/>
    </row>
    <row r="2675" spans="1:1" x14ac:dyDescent="0.25">
      <c r="A2675" s="1"/>
    </row>
    <row r="2676" spans="1:1" x14ac:dyDescent="0.25">
      <c r="A2676" s="1"/>
    </row>
    <row r="2677" spans="1:1" x14ac:dyDescent="0.25">
      <c r="A2677" s="1"/>
    </row>
    <row r="2678" spans="1:1" x14ac:dyDescent="0.25">
      <c r="A2678" s="1"/>
    </row>
    <row r="2679" spans="1:1" x14ac:dyDescent="0.25">
      <c r="A2679" s="1"/>
    </row>
    <row r="2680" spans="1:1" x14ac:dyDescent="0.25">
      <c r="A2680" s="1"/>
    </row>
    <row r="2681" spans="1:1" x14ac:dyDescent="0.25">
      <c r="A2681" s="1"/>
    </row>
    <row r="2682" spans="1:1" x14ac:dyDescent="0.25">
      <c r="A2682" s="1"/>
    </row>
    <row r="2683" spans="1:1" x14ac:dyDescent="0.25">
      <c r="A2683" s="1"/>
    </row>
    <row r="2684" spans="1:1" x14ac:dyDescent="0.25">
      <c r="A2684" s="1"/>
    </row>
    <row r="2685" spans="1:1" x14ac:dyDescent="0.25">
      <c r="A2685" s="1"/>
    </row>
    <row r="2686" spans="1:1" x14ac:dyDescent="0.25">
      <c r="A2686" s="1"/>
    </row>
    <row r="2687" spans="1:1" x14ac:dyDescent="0.25">
      <c r="A2687" s="1"/>
    </row>
    <row r="2688" spans="1:1" x14ac:dyDescent="0.25">
      <c r="A2688" s="1"/>
    </row>
    <row r="2689" spans="1:1" x14ac:dyDescent="0.25">
      <c r="A2689" s="1"/>
    </row>
    <row r="2690" spans="1:1" x14ac:dyDescent="0.25">
      <c r="A2690" s="1"/>
    </row>
    <row r="2691" spans="1:1" x14ac:dyDescent="0.25">
      <c r="A2691" s="1"/>
    </row>
    <row r="2692" spans="1:1" x14ac:dyDescent="0.25">
      <c r="A2692" s="1"/>
    </row>
    <row r="2693" spans="1:1" x14ac:dyDescent="0.25">
      <c r="A2693" s="1"/>
    </row>
    <row r="2694" spans="1:1" x14ac:dyDescent="0.25">
      <c r="A2694" s="1"/>
    </row>
    <row r="2695" spans="1:1" x14ac:dyDescent="0.25">
      <c r="A2695" s="1"/>
    </row>
    <row r="2696" spans="1:1" x14ac:dyDescent="0.25">
      <c r="A2696" s="1"/>
    </row>
    <row r="2697" spans="1:1" x14ac:dyDescent="0.25">
      <c r="A2697" s="1"/>
    </row>
    <row r="2698" spans="1:1" x14ac:dyDescent="0.25">
      <c r="A2698" s="1"/>
    </row>
    <row r="2699" spans="1:1" x14ac:dyDescent="0.25">
      <c r="A2699" s="1"/>
    </row>
    <row r="2700" spans="1:1" x14ac:dyDescent="0.25">
      <c r="A2700" s="1"/>
    </row>
    <row r="2701" spans="1:1" x14ac:dyDescent="0.25">
      <c r="A2701" s="1"/>
    </row>
    <row r="2702" spans="1:1" x14ac:dyDescent="0.25">
      <c r="A2702" s="1"/>
    </row>
    <row r="2703" spans="1:1" x14ac:dyDescent="0.25">
      <c r="A2703" s="1"/>
    </row>
    <row r="2704" spans="1:1" x14ac:dyDescent="0.25">
      <c r="A2704" s="1"/>
    </row>
    <row r="2705" spans="1:1" x14ac:dyDescent="0.25">
      <c r="A2705" s="1"/>
    </row>
    <row r="2706" spans="1:1" x14ac:dyDescent="0.25">
      <c r="A2706" s="1"/>
    </row>
    <row r="2707" spans="1:1" x14ac:dyDescent="0.25">
      <c r="A2707" s="1"/>
    </row>
    <row r="2708" spans="1:1" x14ac:dyDescent="0.25">
      <c r="A2708" s="1"/>
    </row>
    <row r="2709" spans="1:1" x14ac:dyDescent="0.25">
      <c r="A2709" s="1"/>
    </row>
    <row r="2710" spans="1:1" x14ac:dyDescent="0.25">
      <c r="A2710" s="1"/>
    </row>
    <row r="2711" spans="1:1" x14ac:dyDescent="0.25">
      <c r="A2711" s="1"/>
    </row>
    <row r="2712" spans="1:1" x14ac:dyDescent="0.25">
      <c r="A2712" s="1"/>
    </row>
    <row r="2713" spans="1:1" x14ac:dyDescent="0.25">
      <c r="A2713" s="1"/>
    </row>
    <row r="2714" spans="1:1" x14ac:dyDescent="0.25">
      <c r="A2714" s="1"/>
    </row>
    <row r="2715" spans="1:1" x14ac:dyDescent="0.25">
      <c r="A2715" s="1"/>
    </row>
    <row r="2716" spans="1:1" x14ac:dyDescent="0.25">
      <c r="A2716" s="1"/>
    </row>
    <row r="2717" spans="1:1" x14ac:dyDescent="0.25">
      <c r="A2717" s="1"/>
    </row>
    <row r="2718" spans="1:1" x14ac:dyDescent="0.25">
      <c r="A2718" s="1"/>
    </row>
    <row r="2719" spans="1:1" x14ac:dyDescent="0.25">
      <c r="A2719" s="1"/>
    </row>
    <row r="2720" spans="1:1" x14ac:dyDescent="0.25">
      <c r="A2720" s="1"/>
    </row>
    <row r="2721" spans="1:1" x14ac:dyDescent="0.25">
      <c r="A2721" s="1"/>
    </row>
    <row r="2722" spans="1:1" x14ac:dyDescent="0.25">
      <c r="A2722" s="1"/>
    </row>
    <row r="2723" spans="1:1" x14ac:dyDescent="0.25">
      <c r="A2723" s="1"/>
    </row>
    <row r="2724" spans="1:1" x14ac:dyDescent="0.25">
      <c r="A2724" s="1"/>
    </row>
    <row r="2725" spans="1:1" x14ac:dyDescent="0.25">
      <c r="A2725" s="1"/>
    </row>
    <row r="2726" spans="1:1" x14ac:dyDescent="0.25">
      <c r="A2726" s="1"/>
    </row>
    <row r="2727" spans="1:1" x14ac:dyDescent="0.25">
      <c r="A2727" s="1"/>
    </row>
    <row r="2728" spans="1:1" x14ac:dyDescent="0.25">
      <c r="A2728" s="1"/>
    </row>
    <row r="2729" spans="1:1" x14ac:dyDescent="0.25">
      <c r="A2729" s="1"/>
    </row>
    <row r="2730" spans="1:1" x14ac:dyDescent="0.25">
      <c r="A2730" s="1"/>
    </row>
    <row r="2731" spans="1:1" x14ac:dyDescent="0.25">
      <c r="A2731" s="1"/>
    </row>
    <row r="2732" spans="1:1" x14ac:dyDescent="0.25">
      <c r="A2732" s="1"/>
    </row>
    <row r="2733" spans="1:1" x14ac:dyDescent="0.25">
      <c r="A2733" s="1"/>
    </row>
    <row r="2734" spans="1:1" x14ac:dyDescent="0.25">
      <c r="A2734" s="1"/>
    </row>
    <row r="2735" spans="1:1" x14ac:dyDescent="0.25">
      <c r="A2735" s="1"/>
    </row>
    <row r="2736" spans="1:1" x14ac:dyDescent="0.25">
      <c r="A2736" s="1"/>
    </row>
    <row r="2737" spans="1:1" x14ac:dyDescent="0.25">
      <c r="A2737" s="1"/>
    </row>
    <row r="2738" spans="1:1" x14ac:dyDescent="0.25">
      <c r="A2738" s="1"/>
    </row>
    <row r="2739" spans="1:1" x14ac:dyDescent="0.25">
      <c r="A2739" s="1"/>
    </row>
    <row r="2740" spans="1:1" x14ac:dyDescent="0.25">
      <c r="A2740" s="1"/>
    </row>
    <row r="2741" spans="1:1" x14ac:dyDescent="0.25">
      <c r="A2741" s="1"/>
    </row>
    <row r="2742" spans="1:1" x14ac:dyDescent="0.25">
      <c r="A2742" s="1"/>
    </row>
    <row r="2743" spans="1:1" x14ac:dyDescent="0.25">
      <c r="A2743" s="1"/>
    </row>
    <row r="2744" spans="1:1" x14ac:dyDescent="0.25">
      <c r="A2744" s="1"/>
    </row>
    <row r="2745" spans="1:1" x14ac:dyDescent="0.25">
      <c r="A2745" s="1"/>
    </row>
    <row r="2746" spans="1:1" x14ac:dyDescent="0.25">
      <c r="A2746" s="1"/>
    </row>
    <row r="2747" spans="1:1" x14ac:dyDescent="0.25">
      <c r="A2747" s="1"/>
    </row>
    <row r="2748" spans="1:1" x14ac:dyDescent="0.25">
      <c r="A2748" s="1"/>
    </row>
    <row r="2749" spans="1:1" x14ac:dyDescent="0.25">
      <c r="A2749" s="1"/>
    </row>
    <row r="2750" spans="1:1" x14ac:dyDescent="0.25">
      <c r="A2750" s="1"/>
    </row>
    <row r="2751" spans="1:1" x14ac:dyDescent="0.25">
      <c r="A2751" s="1"/>
    </row>
    <row r="2752" spans="1:1" x14ac:dyDescent="0.25">
      <c r="A2752" s="1"/>
    </row>
    <row r="2753" spans="1:1" x14ac:dyDescent="0.25">
      <c r="A2753" s="1"/>
    </row>
    <row r="2754" spans="1:1" x14ac:dyDescent="0.25">
      <c r="A2754" s="1"/>
    </row>
    <row r="2755" spans="1:1" x14ac:dyDescent="0.25">
      <c r="A2755" s="1"/>
    </row>
    <row r="2756" spans="1:1" x14ac:dyDescent="0.25">
      <c r="A2756" s="1"/>
    </row>
    <row r="2757" spans="1:1" x14ac:dyDescent="0.25">
      <c r="A2757" s="1"/>
    </row>
    <row r="2758" spans="1:1" x14ac:dyDescent="0.25">
      <c r="A2758" s="1"/>
    </row>
    <row r="2759" spans="1:1" x14ac:dyDescent="0.25">
      <c r="A2759" s="1"/>
    </row>
    <row r="2760" spans="1:1" x14ac:dyDescent="0.25">
      <c r="A2760" s="1"/>
    </row>
    <row r="2761" spans="1:1" x14ac:dyDescent="0.25">
      <c r="A2761" s="1"/>
    </row>
    <row r="2762" spans="1:1" x14ac:dyDescent="0.25">
      <c r="A2762" s="1"/>
    </row>
    <row r="2763" spans="1:1" x14ac:dyDescent="0.25">
      <c r="A2763" s="1"/>
    </row>
    <row r="2764" spans="1:1" x14ac:dyDescent="0.25">
      <c r="A2764" s="1"/>
    </row>
    <row r="2765" spans="1:1" x14ac:dyDescent="0.25">
      <c r="A2765" s="1"/>
    </row>
    <row r="2766" spans="1:1" x14ac:dyDescent="0.25">
      <c r="A2766" s="1"/>
    </row>
    <row r="2767" spans="1:1" x14ac:dyDescent="0.25">
      <c r="A2767" s="1"/>
    </row>
    <row r="2768" spans="1:1" x14ac:dyDescent="0.25">
      <c r="A2768" s="1"/>
    </row>
    <row r="2769" spans="1:1" x14ac:dyDescent="0.25">
      <c r="A2769" s="1"/>
    </row>
    <row r="2770" spans="1:1" x14ac:dyDescent="0.25">
      <c r="A2770" s="1"/>
    </row>
    <row r="2771" spans="1:1" x14ac:dyDescent="0.25">
      <c r="A2771" s="1"/>
    </row>
    <row r="2772" spans="1:1" x14ac:dyDescent="0.25">
      <c r="A2772" s="1"/>
    </row>
    <row r="2773" spans="1:1" x14ac:dyDescent="0.25">
      <c r="A2773" s="1"/>
    </row>
    <row r="2774" spans="1:1" x14ac:dyDescent="0.25">
      <c r="A2774" s="1"/>
    </row>
    <row r="2775" spans="1:1" x14ac:dyDescent="0.25">
      <c r="A2775" s="1"/>
    </row>
    <row r="2776" spans="1:1" x14ac:dyDescent="0.25">
      <c r="A2776" s="1"/>
    </row>
    <row r="2777" spans="1:1" x14ac:dyDescent="0.25">
      <c r="A2777" s="1"/>
    </row>
    <row r="2778" spans="1:1" x14ac:dyDescent="0.25">
      <c r="A2778" s="1"/>
    </row>
    <row r="2779" spans="1:1" x14ac:dyDescent="0.25">
      <c r="A2779" s="1"/>
    </row>
    <row r="2780" spans="1:1" x14ac:dyDescent="0.25">
      <c r="A2780" s="1"/>
    </row>
    <row r="2781" spans="1:1" x14ac:dyDescent="0.25">
      <c r="A2781" s="1"/>
    </row>
    <row r="2782" spans="1:1" x14ac:dyDescent="0.25">
      <c r="A2782" s="1"/>
    </row>
    <row r="2783" spans="1:1" x14ac:dyDescent="0.25">
      <c r="A2783" s="1"/>
    </row>
    <row r="2784" spans="1:1" x14ac:dyDescent="0.25">
      <c r="A2784" s="1"/>
    </row>
    <row r="2785" spans="1:1" x14ac:dyDescent="0.25">
      <c r="A2785" s="1"/>
    </row>
    <row r="2786" spans="1:1" x14ac:dyDescent="0.25">
      <c r="A2786" s="1"/>
    </row>
    <row r="2787" spans="1:1" x14ac:dyDescent="0.25">
      <c r="A2787" s="1"/>
    </row>
    <row r="2788" spans="1:1" x14ac:dyDescent="0.25">
      <c r="A2788" s="1"/>
    </row>
    <row r="2789" spans="1:1" x14ac:dyDescent="0.25">
      <c r="A2789" s="1"/>
    </row>
    <row r="2790" spans="1:1" x14ac:dyDescent="0.25">
      <c r="A2790" s="1"/>
    </row>
    <row r="2791" spans="1:1" x14ac:dyDescent="0.25">
      <c r="A2791" s="1"/>
    </row>
    <row r="2792" spans="1:1" x14ac:dyDescent="0.25">
      <c r="A2792" s="1"/>
    </row>
    <row r="2793" spans="1:1" x14ac:dyDescent="0.25">
      <c r="A2793" s="1"/>
    </row>
    <row r="2794" spans="1:1" x14ac:dyDescent="0.25">
      <c r="A2794" s="1"/>
    </row>
    <row r="2795" spans="1:1" x14ac:dyDescent="0.25">
      <c r="A2795" s="1"/>
    </row>
    <row r="2796" spans="1:1" x14ac:dyDescent="0.25">
      <c r="A2796" s="1"/>
    </row>
    <row r="2797" spans="1:1" x14ac:dyDescent="0.25">
      <c r="A2797" s="1"/>
    </row>
    <row r="2798" spans="1:1" x14ac:dyDescent="0.25">
      <c r="A2798" s="1"/>
    </row>
    <row r="2799" spans="1:1" x14ac:dyDescent="0.25">
      <c r="A2799" s="1"/>
    </row>
    <row r="2800" spans="1:1" x14ac:dyDescent="0.25">
      <c r="A2800" s="1"/>
    </row>
    <row r="2801" spans="1:1" x14ac:dyDescent="0.25">
      <c r="A2801" s="1"/>
    </row>
    <row r="2802" spans="1:1" x14ac:dyDescent="0.25">
      <c r="A2802" s="1"/>
    </row>
    <row r="2803" spans="1:1" x14ac:dyDescent="0.25">
      <c r="A2803" s="1"/>
    </row>
    <row r="2804" spans="1:1" x14ac:dyDescent="0.25">
      <c r="A2804" s="1"/>
    </row>
    <row r="2805" spans="1:1" x14ac:dyDescent="0.25">
      <c r="A2805" s="1"/>
    </row>
    <row r="2806" spans="1:1" x14ac:dyDescent="0.25">
      <c r="A2806" s="1"/>
    </row>
    <row r="2807" spans="1:1" x14ac:dyDescent="0.25">
      <c r="A2807" s="1"/>
    </row>
    <row r="2808" spans="1:1" x14ac:dyDescent="0.25">
      <c r="A2808" s="1"/>
    </row>
    <row r="2809" spans="1:1" x14ac:dyDescent="0.25">
      <c r="A2809" s="1"/>
    </row>
    <row r="2810" spans="1:1" x14ac:dyDescent="0.25">
      <c r="A2810" s="1"/>
    </row>
    <row r="2811" spans="1:1" x14ac:dyDescent="0.25">
      <c r="A2811" s="1"/>
    </row>
    <row r="2812" spans="1:1" x14ac:dyDescent="0.25">
      <c r="A2812" s="1"/>
    </row>
    <row r="2813" spans="1:1" x14ac:dyDescent="0.25">
      <c r="A2813" s="1"/>
    </row>
    <row r="2814" spans="1:1" x14ac:dyDescent="0.25">
      <c r="A2814" s="1"/>
    </row>
    <row r="2815" spans="1:1" x14ac:dyDescent="0.25">
      <c r="A2815" s="1"/>
    </row>
    <row r="2816" spans="1:1" x14ac:dyDescent="0.25">
      <c r="A2816" s="1"/>
    </row>
    <row r="2817" spans="1:1" x14ac:dyDescent="0.25">
      <c r="A2817" s="1"/>
    </row>
    <row r="2818" spans="1:1" x14ac:dyDescent="0.25">
      <c r="A2818" s="1"/>
    </row>
    <row r="2819" spans="1:1" x14ac:dyDescent="0.25">
      <c r="A2819" s="1"/>
    </row>
    <row r="2820" spans="1:1" x14ac:dyDescent="0.25">
      <c r="A2820" s="1"/>
    </row>
    <row r="2821" spans="1:1" x14ac:dyDescent="0.25">
      <c r="A2821" s="1"/>
    </row>
    <row r="2822" spans="1:1" x14ac:dyDescent="0.25">
      <c r="A2822" s="1"/>
    </row>
    <row r="2823" spans="1:1" x14ac:dyDescent="0.25">
      <c r="A2823" s="1"/>
    </row>
    <row r="2824" spans="1:1" x14ac:dyDescent="0.25">
      <c r="A2824" s="1"/>
    </row>
    <row r="2825" spans="1:1" x14ac:dyDescent="0.25">
      <c r="A2825" s="1"/>
    </row>
    <row r="2826" spans="1:1" x14ac:dyDescent="0.25">
      <c r="A2826" s="1"/>
    </row>
    <row r="2827" spans="1:1" x14ac:dyDescent="0.25">
      <c r="A2827" s="1"/>
    </row>
    <row r="2828" spans="1:1" x14ac:dyDescent="0.25">
      <c r="A2828" s="1"/>
    </row>
    <row r="2829" spans="1:1" x14ac:dyDescent="0.25">
      <c r="A2829" s="1"/>
    </row>
    <row r="2830" spans="1:1" x14ac:dyDescent="0.25">
      <c r="A2830" s="1"/>
    </row>
    <row r="2831" spans="1:1" x14ac:dyDescent="0.25">
      <c r="A2831" s="1"/>
    </row>
    <row r="2832" spans="1:1" x14ac:dyDescent="0.25">
      <c r="A2832" s="1"/>
    </row>
    <row r="2833" spans="1:1" x14ac:dyDescent="0.25">
      <c r="A2833" s="1"/>
    </row>
    <row r="2834" spans="1:1" x14ac:dyDescent="0.25">
      <c r="A2834" s="1"/>
    </row>
    <row r="2835" spans="1:1" x14ac:dyDescent="0.25">
      <c r="A2835" s="1"/>
    </row>
    <row r="2836" spans="1:1" x14ac:dyDescent="0.25">
      <c r="A2836" s="1"/>
    </row>
    <row r="2837" spans="1:1" x14ac:dyDescent="0.25">
      <c r="A2837" s="1"/>
    </row>
    <row r="2838" spans="1:1" x14ac:dyDescent="0.25">
      <c r="A2838" s="1"/>
    </row>
    <row r="2839" spans="1:1" x14ac:dyDescent="0.25">
      <c r="A2839" s="1"/>
    </row>
    <row r="2840" spans="1:1" x14ac:dyDescent="0.25">
      <c r="A2840" s="1"/>
    </row>
    <row r="2841" spans="1:1" x14ac:dyDescent="0.25">
      <c r="A2841" s="1"/>
    </row>
    <row r="2842" spans="1:1" x14ac:dyDescent="0.25">
      <c r="A2842" s="1"/>
    </row>
    <row r="2843" spans="1:1" x14ac:dyDescent="0.25">
      <c r="A2843" s="1"/>
    </row>
    <row r="2844" spans="1:1" x14ac:dyDescent="0.25">
      <c r="A2844" s="1"/>
    </row>
    <row r="2845" spans="1:1" x14ac:dyDescent="0.25">
      <c r="A2845" s="1"/>
    </row>
    <row r="2846" spans="1:1" x14ac:dyDescent="0.25">
      <c r="A2846" s="1"/>
    </row>
    <row r="2847" spans="1:1" x14ac:dyDescent="0.25">
      <c r="A2847" s="1"/>
    </row>
    <row r="2848" spans="1:1" x14ac:dyDescent="0.25">
      <c r="A2848" s="1"/>
    </row>
    <row r="2849" spans="1:1" x14ac:dyDescent="0.25">
      <c r="A2849" s="1"/>
    </row>
    <row r="2850" spans="1:1" x14ac:dyDescent="0.25">
      <c r="A2850" s="1"/>
    </row>
    <row r="2851" spans="1:1" x14ac:dyDescent="0.25">
      <c r="A2851" s="1"/>
    </row>
    <row r="2852" spans="1:1" x14ac:dyDescent="0.25">
      <c r="A2852" s="1"/>
    </row>
    <row r="2853" spans="1:1" x14ac:dyDescent="0.25">
      <c r="A2853" s="1"/>
    </row>
    <row r="2854" spans="1:1" x14ac:dyDescent="0.25">
      <c r="A2854" s="1"/>
    </row>
    <row r="2855" spans="1:1" x14ac:dyDescent="0.25">
      <c r="A2855" s="1"/>
    </row>
    <row r="2856" spans="1:1" x14ac:dyDescent="0.25">
      <c r="A2856" s="1"/>
    </row>
    <row r="2857" spans="1:1" x14ac:dyDescent="0.25">
      <c r="A2857" s="1"/>
    </row>
    <row r="2858" spans="1:1" x14ac:dyDescent="0.25">
      <c r="A2858" s="1"/>
    </row>
    <row r="2859" spans="1:1" x14ac:dyDescent="0.25">
      <c r="A2859" s="1"/>
    </row>
    <row r="2860" spans="1:1" x14ac:dyDescent="0.25">
      <c r="A2860" s="1"/>
    </row>
    <row r="2861" spans="1:1" x14ac:dyDescent="0.25">
      <c r="A2861" s="1"/>
    </row>
    <row r="2862" spans="1:1" x14ac:dyDescent="0.25">
      <c r="A2862" s="1"/>
    </row>
    <row r="2863" spans="1:1" x14ac:dyDescent="0.25">
      <c r="A2863" s="1"/>
    </row>
    <row r="2864" spans="1:1" x14ac:dyDescent="0.25">
      <c r="A2864" s="1"/>
    </row>
    <row r="2865" spans="1:1" x14ac:dyDescent="0.25">
      <c r="A2865" s="1"/>
    </row>
    <row r="2866" spans="1:1" x14ac:dyDescent="0.25">
      <c r="A2866" s="1"/>
    </row>
    <row r="2867" spans="1:1" x14ac:dyDescent="0.25">
      <c r="A2867" s="1"/>
    </row>
    <row r="2868" spans="1:1" x14ac:dyDescent="0.25">
      <c r="A2868" s="1"/>
    </row>
    <row r="2869" spans="1:1" x14ac:dyDescent="0.25">
      <c r="A2869" s="1"/>
    </row>
    <row r="2870" spans="1:1" x14ac:dyDescent="0.25">
      <c r="A2870" s="1"/>
    </row>
    <row r="2871" spans="1:1" x14ac:dyDescent="0.25">
      <c r="A2871" s="1"/>
    </row>
    <row r="2872" spans="1:1" x14ac:dyDescent="0.25">
      <c r="A2872" s="1"/>
    </row>
    <row r="2873" spans="1:1" x14ac:dyDescent="0.25">
      <c r="A2873" s="1"/>
    </row>
    <row r="2874" spans="1:1" x14ac:dyDescent="0.25">
      <c r="A2874" s="1"/>
    </row>
    <row r="2875" spans="1:1" x14ac:dyDescent="0.25">
      <c r="A2875" s="1"/>
    </row>
    <row r="2876" spans="1:1" x14ac:dyDescent="0.25">
      <c r="A2876" s="1"/>
    </row>
    <row r="2877" spans="1:1" x14ac:dyDescent="0.25">
      <c r="A2877" s="1"/>
    </row>
    <row r="2878" spans="1:1" x14ac:dyDescent="0.25">
      <c r="A2878" s="1"/>
    </row>
    <row r="2879" spans="1:1" x14ac:dyDescent="0.25">
      <c r="A2879" s="1"/>
    </row>
    <row r="2880" spans="1:1" x14ac:dyDescent="0.25">
      <c r="A2880" s="1"/>
    </row>
    <row r="2881" spans="1:1" x14ac:dyDescent="0.25">
      <c r="A2881" s="1"/>
    </row>
    <row r="2882" spans="1:1" x14ac:dyDescent="0.25">
      <c r="A2882" s="1"/>
    </row>
    <row r="2883" spans="1:1" x14ac:dyDescent="0.25">
      <c r="A2883" s="1"/>
    </row>
    <row r="2884" spans="1:1" x14ac:dyDescent="0.25">
      <c r="A2884" s="1"/>
    </row>
    <row r="2885" spans="1:1" x14ac:dyDescent="0.25">
      <c r="A2885" s="1"/>
    </row>
    <row r="2886" spans="1:1" x14ac:dyDescent="0.25">
      <c r="A2886" s="1"/>
    </row>
    <row r="2887" spans="1:1" x14ac:dyDescent="0.25">
      <c r="A2887" s="1"/>
    </row>
    <row r="2888" spans="1:1" x14ac:dyDescent="0.25">
      <c r="A2888" s="1"/>
    </row>
    <row r="2889" spans="1:1" x14ac:dyDescent="0.25">
      <c r="A2889" s="1"/>
    </row>
    <row r="2890" spans="1:1" x14ac:dyDescent="0.25">
      <c r="A2890" s="1"/>
    </row>
    <row r="2891" spans="1:1" x14ac:dyDescent="0.25">
      <c r="A2891" s="1"/>
    </row>
    <row r="2892" spans="1:1" x14ac:dyDescent="0.25">
      <c r="A2892" s="1"/>
    </row>
    <row r="2893" spans="1:1" x14ac:dyDescent="0.25">
      <c r="A2893" s="1"/>
    </row>
    <row r="2894" spans="1:1" x14ac:dyDescent="0.25">
      <c r="A2894" s="1"/>
    </row>
    <row r="2895" spans="1:1" x14ac:dyDescent="0.25">
      <c r="A2895" s="1"/>
    </row>
    <row r="2896" spans="1:1" x14ac:dyDescent="0.25">
      <c r="A2896" s="1"/>
    </row>
    <row r="2897" spans="1:1" x14ac:dyDescent="0.25">
      <c r="A2897" s="1"/>
    </row>
    <row r="2898" spans="1:1" x14ac:dyDescent="0.25">
      <c r="A2898" s="1"/>
    </row>
    <row r="2899" spans="1:1" x14ac:dyDescent="0.25">
      <c r="A2899" s="1"/>
    </row>
    <row r="2900" spans="1:1" x14ac:dyDescent="0.25">
      <c r="A2900" s="1"/>
    </row>
    <row r="2901" spans="1:1" x14ac:dyDescent="0.25">
      <c r="A2901" s="1"/>
    </row>
    <row r="2902" spans="1:1" x14ac:dyDescent="0.25">
      <c r="A2902" s="1"/>
    </row>
    <row r="2903" spans="1:1" x14ac:dyDescent="0.25">
      <c r="A2903" s="1"/>
    </row>
    <row r="2904" spans="1:1" x14ac:dyDescent="0.25">
      <c r="A2904" s="1"/>
    </row>
    <row r="2905" spans="1:1" x14ac:dyDescent="0.25">
      <c r="A2905" s="1"/>
    </row>
    <row r="2906" spans="1:1" x14ac:dyDescent="0.25">
      <c r="A2906" s="1"/>
    </row>
    <row r="2907" spans="1:1" x14ac:dyDescent="0.25">
      <c r="A2907" s="1"/>
    </row>
    <row r="2908" spans="1:1" x14ac:dyDescent="0.25">
      <c r="A2908" s="1"/>
    </row>
    <row r="2909" spans="1:1" x14ac:dyDescent="0.25">
      <c r="A2909" s="1"/>
    </row>
    <row r="2910" spans="1:1" x14ac:dyDescent="0.25">
      <c r="A2910" s="1"/>
    </row>
    <row r="2911" spans="1:1" x14ac:dyDescent="0.25">
      <c r="A2911" s="1"/>
    </row>
    <row r="2912" spans="1:1" x14ac:dyDescent="0.25">
      <c r="A2912" s="1"/>
    </row>
    <row r="2913" spans="1:1" x14ac:dyDescent="0.25">
      <c r="A2913" s="1"/>
    </row>
    <row r="2914" spans="1:1" x14ac:dyDescent="0.25">
      <c r="A2914" s="1"/>
    </row>
    <row r="2915" spans="1:1" x14ac:dyDescent="0.25">
      <c r="A2915" s="1"/>
    </row>
    <row r="2916" spans="1:1" x14ac:dyDescent="0.25">
      <c r="A2916" s="1"/>
    </row>
    <row r="2917" spans="1:1" x14ac:dyDescent="0.25">
      <c r="A2917" s="1"/>
    </row>
    <row r="2918" spans="1:1" x14ac:dyDescent="0.25">
      <c r="A2918" s="1"/>
    </row>
    <row r="2919" spans="1:1" x14ac:dyDescent="0.25">
      <c r="A2919" s="1"/>
    </row>
    <row r="2920" spans="1:1" x14ac:dyDescent="0.25">
      <c r="A2920" s="1"/>
    </row>
    <row r="2921" spans="1:1" x14ac:dyDescent="0.25">
      <c r="A2921" s="1"/>
    </row>
    <row r="2922" spans="1:1" x14ac:dyDescent="0.25">
      <c r="A2922" s="1"/>
    </row>
    <row r="2923" spans="1:1" x14ac:dyDescent="0.25">
      <c r="A2923" s="1"/>
    </row>
    <row r="2924" spans="1:1" x14ac:dyDescent="0.25">
      <c r="A2924" s="1"/>
    </row>
    <row r="2925" spans="1:1" x14ac:dyDescent="0.25">
      <c r="A2925" s="1"/>
    </row>
    <row r="2926" spans="1:1" x14ac:dyDescent="0.25">
      <c r="A2926" s="1"/>
    </row>
    <row r="2927" spans="1:1" x14ac:dyDescent="0.25">
      <c r="A2927" s="1"/>
    </row>
    <row r="2928" spans="1:1" x14ac:dyDescent="0.25">
      <c r="A2928" s="1"/>
    </row>
    <row r="2929" spans="1:1" x14ac:dyDescent="0.25">
      <c r="A2929" s="1"/>
    </row>
    <row r="2930" spans="1:1" x14ac:dyDescent="0.25">
      <c r="A2930" s="1"/>
    </row>
    <row r="2931" spans="1:1" x14ac:dyDescent="0.25">
      <c r="A2931" s="1"/>
    </row>
    <row r="2932" spans="1:1" x14ac:dyDescent="0.25">
      <c r="A2932" s="1"/>
    </row>
    <row r="2933" spans="1:1" x14ac:dyDescent="0.25">
      <c r="A2933" s="1"/>
    </row>
    <row r="2934" spans="1:1" x14ac:dyDescent="0.25">
      <c r="A2934" s="1"/>
    </row>
    <row r="2935" spans="1:1" x14ac:dyDescent="0.25">
      <c r="A2935" s="1"/>
    </row>
    <row r="2936" spans="1:1" x14ac:dyDescent="0.25">
      <c r="A2936" s="1"/>
    </row>
    <row r="2937" spans="1:1" x14ac:dyDescent="0.25">
      <c r="A2937" s="1"/>
    </row>
    <row r="2938" spans="1:1" x14ac:dyDescent="0.25">
      <c r="A2938" s="1"/>
    </row>
    <row r="2939" spans="1:1" x14ac:dyDescent="0.25">
      <c r="A2939" s="1"/>
    </row>
    <row r="2940" spans="1:1" x14ac:dyDescent="0.25">
      <c r="A2940" s="1"/>
    </row>
    <row r="2941" spans="1:1" x14ac:dyDescent="0.25">
      <c r="A2941" s="1"/>
    </row>
    <row r="2942" spans="1:1" x14ac:dyDescent="0.25">
      <c r="A2942" s="1"/>
    </row>
    <row r="2943" spans="1:1" x14ac:dyDescent="0.25">
      <c r="A2943" s="1"/>
    </row>
    <row r="2944" spans="1:1" x14ac:dyDescent="0.25">
      <c r="A2944" s="1"/>
    </row>
    <row r="2945" spans="1:1" x14ac:dyDescent="0.25">
      <c r="A2945" s="1"/>
    </row>
    <row r="2946" spans="1:1" x14ac:dyDescent="0.25">
      <c r="A2946" s="1"/>
    </row>
    <row r="2947" spans="1:1" x14ac:dyDescent="0.25">
      <c r="A2947" s="1"/>
    </row>
    <row r="2948" spans="1:1" x14ac:dyDescent="0.25">
      <c r="A2948" s="1"/>
    </row>
    <row r="2949" spans="1:1" x14ac:dyDescent="0.25">
      <c r="A2949" s="1"/>
    </row>
    <row r="2950" spans="1:1" x14ac:dyDescent="0.25">
      <c r="A2950" s="1"/>
    </row>
    <row r="2951" spans="1:1" x14ac:dyDescent="0.25">
      <c r="A2951" s="1"/>
    </row>
    <row r="2952" spans="1:1" x14ac:dyDescent="0.25">
      <c r="A2952" s="1"/>
    </row>
    <row r="2953" spans="1:1" x14ac:dyDescent="0.25">
      <c r="A2953" s="1"/>
    </row>
    <row r="2954" spans="1:1" x14ac:dyDescent="0.25">
      <c r="A2954" s="1"/>
    </row>
    <row r="2955" spans="1:1" x14ac:dyDescent="0.25">
      <c r="A2955" s="1"/>
    </row>
    <row r="2956" spans="1:1" x14ac:dyDescent="0.25">
      <c r="A2956" s="1"/>
    </row>
    <row r="2957" spans="1:1" x14ac:dyDescent="0.25">
      <c r="A2957" s="1"/>
    </row>
    <row r="2958" spans="1:1" x14ac:dyDescent="0.25">
      <c r="A2958" s="1"/>
    </row>
    <row r="2959" spans="1:1" x14ac:dyDescent="0.25">
      <c r="A2959" s="1"/>
    </row>
    <row r="2960" spans="1:1" x14ac:dyDescent="0.25">
      <c r="A2960" s="1"/>
    </row>
    <row r="2961" spans="1:1" x14ac:dyDescent="0.25">
      <c r="A2961" s="1"/>
    </row>
    <row r="2962" spans="1:1" x14ac:dyDescent="0.25">
      <c r="A2962" s="1"/>
    </row>
    <row r="2963" spans="1:1" x14ac:dyDescent="0.25">
      <c r="A2963" s="1"/>
    </row>
    <row r="2964" spans="1:1" x14ac:dyDescent="0.25">
      <c r="A2964" s="1"/>
    </row>
    <row r="2965" spans="1:1" x14ac:dyDescent="0.25">
      <c r="A2965" s="1"/>
    </row>
    <row r="2966" spans="1:1" x14ac:dyDescent="0.25">
      <c r="A2966" s="1"/>
    </row>
    <row r="2967" spans="1:1" x14ac:dyDescent="0.25">
      <c r="A2967" s="1"/>
    </row>
    <row r="2968" spans="1:1" x14ac:dyDescent="0.25">
      <c r="A2968" s="1"/>
    </row>
    <row r="2969" spans="1:1" x14ac:dyDescent="0.25">
      <c r="A2969" s="1"/>
    </row>
    <row r="2970" spans="1:1" x14ac:dyDescent="0.25">
      <c r="A2970" s="1"/>
    </row>
    <row r="2971" spans="1:1" x14ac:dyDescent="0.25">
      <c r="A2971" s="1"/>
    </row>
    <row r="2972" spans="1:1" x14ac:dyDescent="0.25">
      <c r="A2972" s="1"/>
    </row>
    <row r="2973" spans="1:1" x14ac:dyDescent="0.25">
      <c r="A2973" s="1"/>
    </row>
    <row r="2974" spans="1:1" x14ac:dyDescent="0.25">
      <c r="A2974" s="1"/>
    </row>
    <row r="2975" spans="1:1" x14ac:dyDescent="0.25">
      <c r="A2975" s="1"/>
    </row>
    <row r="2976" spans="1:1" x14ac:dyDescent="0.25">
      <c r="A2976" s="1"/>
    </row>
    <row r="2977" spans="1:1" x14ac:dyDescent="0.25">
      <c r="A2977" s="1"/>
    </row>
    <row r="2978" spans="1:1" x14ac:dyDescent="0.25">
      <c r="A2978" s="1"/>
    </row>
    <row r="2979" spans="1:1" x14ac:dyDescent="0.25">
      <c r="A2979" s="1"/>
    </row>
    <row r="2980" spans="1:1" x14ac:dyDescent="0.25">
      <c r="A2980" s="1"/>
    </row>
    <row r="2981" spans="1:1" x14ac:dyDescent="0.25">
      <c r="A2981" s="1"/>
    </row>
    <row r="2982" spans="1:1" x14ac:dyDescent="0.25">
      <c r="A2982" s="1"/>
    </row>
    <row r="2983" spans="1:1" x14ac:dyDescent="0.25">
      <c r="A2983" s="1"/>
    </row>
    <row r="2984" spans="1:1" x14ac:dyDescent="0.25">
      <c r="A2984" s="1"/>
    </row>
    <row r="2985" spans="1:1" x14ac:dyDescent="0.25">
      <c r="A2985" s="1"/>
    </row>
    <row r="2986" spans="1:1" x14ac:dyDescent="0.25">
      <c r="A2986" s="1"/>
    </row>
    <row r="2987" spans="1:1" x14ac:dyDescent="0.25">
      <c r="A2987" s="1"/>
    </row>
    <row r="2988" spans="1:1" x14ac:dyDescent="0.25">
      <c r="A2988" s="1"/>
    </row>
    <row r="2989" spans="1:1" x14ac:dyDescent="0.25">
      <c r="A2989" s="1"/>
    </row>
    <row r="2990" spans="1:1" x14ac:dyDescent="0.25">
      <c r="A2990" s="1"/>
    </row>
    <row r="2991" spans="1:1" x14ac:dyDescent="0.25">
      <c r="A2991" s="1"/>
    </row>
    <row r="2992" spans="1:1" x14ac:dyDescent="0.25">
      <c r="A2992" s="1"/>
    </row>
    <row r="2993" spans="1:1" x14ac:dyDescent="0.25">
      <c r="A2993" s="1"/>
    </row>
    <row r="2994" spans="1:1" x14ac:dyDescent="0.25">
      <c r="A2994" s="1"/>
    </row>
    <row r="2995" spans="1:1" x14ac:dyDescent="0.25">
      <c r="A2995" s="1"/>
    </row>
    <row r="2996" spans="1:1" x14ac:dyDescent="0.25">
      <c r="A2996" s="1"/>
    </row>
    <row r="2997" spans="1:1" x14ac:dyDescent="0.25">
      <c r="A2997" s="1"/>
    </row>
    <row r="2998" spans="1:1" x14ac:dyDescent="0.25">
      <c r="A2998" s="1"/>
    </row>
    <row r="2999" spans="1:1" x14ac:dyDescent="0.25">
      <c r="A2999" s="1"/>
    </row>
    <row r="3000" spans="1:1" x14ac:dyDescent="0.25">
      <c r="A3000" s="1"/>
    </row>
    <row r="3001" spans="1:1" x14ac:dyDescent="0.25">
      <c r="A3001" s="1"/>
    </row>
    <row r="3002" spans="1:1" x14ac:dyDescent="0.25">
      <c r="A3002" s="1"/>
    </row>
    <row r="3003" spans="1:1" x14ac:dyDescent="0.25">
      <c r="A3003" s="1"/>
    </row>
    <row r="3004" spans="1:1" x14ac:dyDescent="0.25">
      <c r="A3004" s="1"/>
    </row>
    <row r="3005" spans="1:1" x14ac:dyDescent="0.25">
      <c r="A3005" s="1"/>
    </row>
    <row r="3006" spans="1:1" x14ac:dyDescent="0.25">
      <c r="A3006" s="1"/>
    </row>
    <row r="3007" spans="1:1" x14ac:dyDescent="0.25">
      <c r="A3007" s="1"/>
    </row>
    <row r="3008" spans="1:1" x14ac:dyDescent="0.25">
      <c r="A3008" s="1"/>
    </row>
    <row r="3009" spans="1:1" x14ac:dyDescent="0.25">
      <c r="A3009" s="1"/>
    </row>
    <row r="3010" spans="1:1" x14ac:dyDescent="0.25">
      <c r="A3010" s="1"/>
    </row>
    <row r="3011" spans="1:1" x14ac:dyDescent="0.25">
      <c r="A3011" s="1"/>
    </row>
    <row r="3012" spans="1:1" x14ac:dyDescent="0.25">
      <c r="A3012" s="1"/>
    </row>
    <row r="3013" spans="1:1" x14ac:dyDescent="0.25">
      <c r="A3013" s="1"/>
    </row>
    <row r="3014" spans="1:1" x14ac:dyDescent="0.25">
      <c r="A3014" s="1"/>
    </row>
    <row r="3015" spans="1:1" x14ac:dyDescent="0.25">
      <c r="A3015" s="1"/>
    </row>
    <row r="3016" spans="1:1" x14ac:dyDescent="0.25">
      <c r="A3016" s="1"/>
    </row>
    <row r="3017" spans="1:1" x14ac:dyDescent="0.25">
      <c r="A3017" s="1"/>
    </row>
    <row r="3018" spans="1:1" x14ac:dyDescent="0.25">
      <c r="A3018" s="1"/>
    </row>
    <row r="3019" spans="1:1" x14ac:dyDescent="0.25">
      <c r="A3019" s="1"/>
    </row>
    <row r="3020" spans="1:1" x14ac:dyDescent="0.25">
      <c r="A3020" s="1"/>
    </row>
    <row r="3021" spans="1:1" x14ac:dyDescent="0.25">
      <c r="A3021" s="1"/>
    </row>
    <row r="3022" spans="1:1" x14ac:dyDescent="0.25">
      <c r="A3022" s="1"/>
    </row>
    <row r="3023" spans="1:1" x14ac:dyDescent="0.25">
      <c r="A3023" s="1"/>
    </row>
    <row r="3024" spans="1:1" x14ac:dyDescent="0.25">
      <c r="A3024" s="1"/>
    </row>
    <row r="3025" spans="1:1" x14ac:dyDescent="0.25">
      <c r="A3025" s="1"/>
    </row>
    <row r="3026" spans="1:1" x14ac:dyDescent="0.25">
      <c r="A3026" s="1"/>
    </row>
    <row r="3027" spans="1:1" x14ac:dyDescent="0.25">
      <c r="A3027" s="1"/>
    </row>
    <row r="3028" spans="1:1" x14ac:dyDescent="0.25">
      <c r="A3028" s="1"/>
    </row>
    <row r="3029" spans="1:1" x14ac:dyDescent="0.25">
      <c r="A3029" s="1"/>
    </row>
    <row r="3030" spans="1:1" x14ac:dyDescent="0.25">
      <c r="A3030" s="1"/>
    </row>
    <row r="3031" spans="1:1" x14ac:dyDescent="0.25">
      <c r="A3031" s="1"/>
    </row>
    <row r="3032" spans="1:1" x14ac:dyDescent="0.25">
      <c r="A3032" s="1"/>
    </row>
    <row r="3033" spans="1:1" x14ac:dyDescent="0.25">
      <c r="A3033" s="1"/>
    </row>
    <row r="3034" spans="1:1" x14ac:dyDescent="0.25">
      <c r="A3034" s="1"/>
    </row>
    <row r="3035" spans="1:1" x14ac:dyDescent="0.25">
      <c r="A3035" s="1"/>
    </row>
    <row r="3036" spans="1:1" x14ac:dyDescent="0.25">
      <c r="A3036" s="1"/>
    </row>
    <row r="3037" spans="1:1" x14ac:dyDescent="0.25">
      <c r="A3037" s="1"/>
    </row>
    <row r="3038" spans="1:1" x14ac:dyDescent="0.25">
      <c r="A3038" s="1"/>
    </row>
    <row r="3039" spans="1:1" x14ac:dyDescent="0.25">
      <c r="A3039" s="1"/>
    </row>
    <row r="3040" spans="1:1" x14ac:dyDescent="0.25">
      <c r="A3040" s="1"/>
    </row>
    <row r="3041" spans="1:1" x14ac:dyDescent="0.25">
      <c r="A3041" s="1"/>
    </row>
    <row r="3042" spans="1:1" x14ac:dyDescent="0.25">
      <c r="A3042" s="1"/>
    </row>
    <row r="3043" spans="1:1" x14ac:dyDescent="0.25">
      <c r="A3043" s="1"/>
    </row>
    <row r="3044" spans="1:1" x14ac:dyDescent="0.25">
      <c r="A3044" s="1"/>
    </row>
    <row r="3045" spans="1:1" x14ac:dyDescent="0.25">
      <c r="A3045" s="1"/>
    </row>
    <row r="3046" spans="1:1" x14ac:dyDescent="0.25">
      <c r="A3046" s="1"/>
    </row>
    <row r="3047" spans="1:1" x14ac:dyDescent="0.25">
      <c r="A3047" s="1"/>
    </row>
    <row r="3048" spans="1:1" x14ac:dyDescent="0.25">
      <c r="A3048" s="1"/>
    </row>
    <row r="3049" spans="1:1" x14ac:dyDescent="0.25">
      <c r="A3049" s="1"/>
    </row>
    <row r="3050" spans="1:1" x14ac:dyDescent="0.25">
      <c r="A3050" s="1"/>
    </row>
    <row r="3051" spans="1:1" x14ac:dyDescent="0.25">
      <c r="A3051" s="1"/>
    </row>
    <row r="3052" spans="1:1" x14ac:dyDescent="0.25">
      <c r="A3052" s="1"/>
    </row>
    <row r="3053" spans="1:1" x14ac:dyDescent="0.25">
      <c r="A3053" s="1"/>
    </row>
    <row r="3054" spans="1:1" x14ac:dyDescent="0.25">
      <c r="A3054" s="1"/>
    </row>
    <row r="3055" spans="1:1" x14ac:dyDescent="0.25">
      <c r="A3055" s="1"/>
    </row>
    <row r="3056" spans="1:1" x14ac:dyDescent="0.25">
      <c r="A3056" s="1"/>
    </row>
    <row r="3057" spans="1:1" x14ac:dyDescent="0.25">
      <c r="A3057" s="1"/>
    </row>
    <row r="3058" spans="1:1" x14ac:dyDescent="0.25">
      <c r="A3058" s="1"/>
    </row>
    <row r="3059" spans="1:1" x14ac:dyDescent="0.25">
      <c r="A3059" s="1"/>
    </row>
    <row r="3060" spans="1:1" x14ac:dyDescent="0.25">
      <c r="A3060" s="1"/>
    </row>
    <row r="3061" spans="1:1" x14ac:dyDescent="0.25">
      <c r="A3061" s="1"/>
    </row>
    <row r="3062" spans="1:1" x14ac:dyDescent="0.25">
      <c r="A3062" s="1"/>
    </row>
    <row r="3063" spans="1:1" x14ac:dyDescent="0.25">
      <c r="A3063" s="1"/>
    </row>
    <row r="3064" spans="1:1" x14ac:dyDescent="0.25">
      <c r="A3064" s="1"/>
    </row>
    <row r="3065" spans="1:1" x14ac:dyDescent="0.25">
      <c r="A3065" s="1"/>
    </row>
    <row r="3066" spans="1:1" x14ac:dyDescent="0.25">
      <c r="A3066" s="1"/>
    </row>
    <row r="3067" spans="1:1" x14ac:dyDescent="0.25">
      <c r="A3067" s="1"/>
    </row>
    <row r="3068" spans="1:1" x14ac:dyDescent="0.25">
      <c r="A3068" s="1"/>
    </row>
    <row r="3069" spans="1:1" x14ac:dyDescent="0.25">
      <c r="A3069" s="1"/>
    </row>
    <row r="3070" spans="1:1" x14ac:dyDescent="0.25">
      <c r="A3070" s="1"/>
    </row>
    <row r="3071" spans="1:1" x14ac:dyDescent="0.25">
      <c r="A3071" s="1"/>
    </row>
    <row r="3072" spans="1:1" x14ac:dyDescent="0.25">
      <c r="A3072" s="1"/>
    </row>
    <row r="3073" spans="1:1" x14ac:dyDescent="0.25">
      <c r="A3073" s="1"/>
    </row>
    <row r="3074" spans="1:1" x14ac:dyDescent="0.25">
      <c r="A3074" s="1"/>
    </row>
    <row r="3075" spans="1:1" x14ac:dyDescent="0.25">
      <c r="A3075" s="1"/>
    </row>
    <row r="3076" spans="1:1" x14ac:dyDescent="0.25">
      <c r="A3076" s="1"/>
    </row>
    <row r="3077" spans="1:1" x14ac:dyDescent="0.25">
      <c r="A3077" s="1"/>
    </row>
    <row r="3078" spans="1:1" x14ac:dyDescent="0.25">
      <c r="A3078" s="1"/>
    </row>
    <row r="3079" spans="1:1" x14ac:dyDescent="0.25">
      <c r="A3079" s="1"/>
    </row>
    <row r="3080" spans="1:1" x14ac:dyDescent="0.25">
      <c r="A3080" s="1"/>
    </row>
    <row r="3081" spans="1:1" x14ac:dyDescent="0.25">
      <c r="A3081" s="1"/>
    </row>
    <row r="3082" spans="1:1" x14ac:dyDescent="0.25">
      <c r="A3082" s="1"/>
    </row>
    <row r="3083" spans="1:1" x14ac:dyDescent="0.25">
      <c r="A3083" s="1"/>
    </row>
    <row r="3084" spans="1:1" x14ac:dyDescent="0.25">
      <c r="A3084" s="1"/>
    </row>
    <row r="3085" spans="1:1" x14ac:dyDescent="0.25">
      <c r="A3085" s="1"/>
    </row>
    <row r="3086" spans="1:1" x14ac:dyDescent="0.25">
      <c r="A3086" s="1"/>
    </row>
    <row r="3087" spans="1:1" x14ac:dyDescent="0.25">
      <c r="A3087" s="1"/>
    </row>
    <row r="3088" spans="1:1" x14ac:dyDescent="0.25">
      <c r="A3088" s="1"/>
    </row>
    <row r="3089" spans="1:1" x14ac:dyDescent="0.25">
      <c r="A3089" s="1"/>
    </row>
    <row r="3090" spans="1:1" x14ac:dyDescent="0.25">
      <c r="A3090" s="1"/>
    </row>
    <row r="3091" spans="1:1" x14ac:dyDescent="0.25">
      <c r="A3091" s="1"/>
    </row>
    <row r="3092" spans="1:1" x14ac:dyDescent="0.25">
      <c r="A3092" s="1"/>
    </row>
    <row r="3093" spans="1:1" x14ac:dyDescent="0.25">
      <c r="A3093" s="1"/>
    </row>
    <row r="3094" spans="1:1" x14ac:dyDescent="0.25">
      <c r="A3094" s="1"/>
    </row>
    <row r="3095" spans="1:1" x14ac:dyDescent="0.25">
      <c r="A3095" s="1"/>
    </row>
    <row r="3096" spans="1:1" x14ac:dyDescent="0.25">
      <c r="A3096" s="1"/>
    </row>
    <row r="3097" spans="1:1" x14ac:dyDescent="0.25">
      <c r="A3097" s="1"/>
    </row>
    <row r="3098" spans="1:1" x14ac:dyDescent="0.25">
      <c r="A3098" s="1"/>
    </row>
    <row r="3099" spans="1:1" x14ac:dyDescent="0.25">
      <c r="A3099" s="1"/>
    </row>
    <row r="3100" spans="1:1" x14ac:dyDescent="0.25">
      <c r="A3100" s="1"/>
    </row>
    <row r="3101" spans="1:1" x14ac:dyDescent="0.25">
      <c r="A3101" s="1"/>
    </row>
    <row r="3102" spans="1:1" x14ac:dyDescent="0.25">
      <c r="A3102" s="1"/>
    </row>
    <row r="3103" spans="1:1" x14ac:dyDescent="0.25">
      <c r="A3103" s="1"/>
    </row>
    <row r="3104" spans="1:1" x14ac:dyDescent="0.25">
      <c r="A3104" s="1"/>
    </row>
    <row r="3105" spans="1:1" x14ac:dyDescent="0.25">
      <c r="A3105" s="1"/>
    </row>
    <row r="3106" spans="1:1" x14ac:dyDescent="0.25">
      <c r="A3106" s="1"/>
    </row>
    <row r="3107" spans="1:1" x14ac:dyDescent="0.25">
      <c r="A3107" s="1"/>
    </row>
    <row r="3108" spans="1:1" x14ac:dyDescent="0.25">
      <c r="A3108" s="1"/>
    </row>
    <row r="3109" spans="1:1" x14ac:dyDescent="0.25">
      <c r="A3109" s="1"/>
    </row>
    <row r="3110" spans="1:1" x14ac:dyDescent="0.25">
      <c r="A3110" s="1"/>
    </row>
    <row r="3111" spans="1:1" x14ac:dyDescent="0.25">
      <c r="A3111" s="1"/>
    </row>
    <row r="3112" spans="1:1" x14ac:dyDescent="0.25">
      <c r="A3112" s="1"/>
    </row>
    <row r="3113" spans="1:1" x14ac:dyDescent="0.25">
      <c r="A3113" s="1"/>
    </row>
    <row r="3114" spans="1:1" x14ac:dyDescent="0.25">
      <c r="A3114" s="1"/>
    </row>
    <row r="3115" spans="1:1" x14ac:dyDescent="0.25">
      <c r="A3115" s="1"/>
    </row>
    <row r="3116" spans="1:1" x14ac:dyDescent="0.25">
      <c r="A3116" s="1"/>
    </row>
    <row r="3117" spans="1:1" x14ac:dyDescent="0.25">
      <c r="A3117" s="1"/>
    </row>
    <row r="3118" spans="1:1" x14ac:dyDescent="0.25">
      <c r="A3118" s="1"/>
    </row>
    <row r="3119" spans="1:1" x14ac:dyDescent="0.25">
      <c r="A3119" s="1"/>
    </row>
    <row r="3120" spans="1:1" x14ac:dyDescent="0.25">
      <c r="A3120" s="1"/>
    </row>
    <row r="3121" spans="1:1" x14ac:dyDescent="0.25">
      <c r="A3121" s="1"/>
    </row>
    <row r="3122" spans="1:1" x14ac:dyDescent="0.25">
      <c r="A3122" s="1"/>
    </row>
    <row r="3123" spans="1:1" x14ac:dyDescent="0.25">
      <c r="A3123" s="1"/>
    </row>
    <row r="3124" spans="1:1" x14ac:dyDescent="0.25">
      <c r="A3124" s="1"/>
    </row>
    <row r="3125" spans="1:1" x14ac:dyDescent="0.25">
      <c r="A3125" s="1"/>
    </row>
    <row r="3126" spans="1:1" x14ac:dyDescent="0.25">
      <c r="A3126" s="1"/>
    </row>
    <row r="3127" spans="1:1" x14ac:dyDescent="0.25">
      <c r="A3127" s="1"/>
    </row>
    <row r="3128" spans="1:1" x14ac:dyDescent="0.25">
      <c r="A3128" s="1"/>
    </row>
    <row r="3129" spans="1:1" x14ac:dyDescent="0.25">
      <c r="A3129" s="1"/>
    </row>
    <row r="3130" spans="1:1" x14ac:dyDescent="0.25">
      <c r="A3130" s="1"/>
    </row>
    <row r="3131" spans="1:1" x14ac:dyDescent="0.25">
      <c r="A3131" s="1"/>
    </row>
    <row r="3132" spans="1:1" x14ac:dyDescent="0.25">
      <c r="A3132" s="1"/>
    </row>
    <row r="3133" spans="1:1" x14ac:dyDescent="0.25">
      <c r="A3133" s="1"/>
    </row>
    <row r="3134" spans="1:1" x14ac:dyDescent="0.25">
      <c r="A3134" s="1"/>
    </row>
    <row r="3135" spans="1:1" x14ac:dyDescent="0.25">
      <c r="A3135" s="1"/>
    </row>
    <row r="3136" spans="1:1" x14ac:dyDescent="0.25">
      <c r="A3136" s="1"/>
    </row>
    <row r="3137" spans="1:1" x14ac:dyDescent="0.25">
      <c r="A3137" s="1"/>
    </row>
    <row r="3138" spans="1:1" x14ac:dyDescent="0.25">
      <c r="A3138" s="1"/>
    </row>
    <row r="3139" spans="1:1" x14ac:dyDescent="0.25">
      <c r="A3139" s="1"/>
    </row>
    <row r="3140" spans="1:1" x14ac:dyDescent="0.25">
      <c r="A3140" s="1"/>
    </row>
    <row r="3141" spans="1:1" x14ac:dyDescent="0.25">
      <c r="A3141" s="1"/>
    </row>
    <row r="3142" spans="1:1" x14ac:dyDescent="0.25">
      <c r="A3142" s="1"/>
    </row>
    <row r="3143" spans="1:1" x14ac:dyDescent="0.25">
      <c r="A3143" s="1"/>
    </row>
    <row r="3144" spans="1:1" x14ac:dyDescent="0.25">
      <c r="A3144" s="1"/>
    </row>
    <row r="3145" spans="1:1" x14ac:dyDescent="0.25">
      <c r="A3145" s="1"/>
    </row>
    <row r="3146" spans="1:1" x14ac:dyDescent="0.25">
      <c r="A3146" s="1"/>
    </row>
    <row r="3147" spans="1:1" x14ac:dyDescent="0.25">
      <c r="A3147" s="1"/>
    </row>
    <row r="3148" spans="1:1" x14ac:dyDescent="0.25">
      <c r="A3148" s="1"/>
    </row>
    <row r="3149" spans="1:1" x14ac:dyDescent="0.25">
      <c r="A3149" s="1"/>
    </row>
    <row r="3150" spans="1:1" x14ac:dyDescent="0.25">
      <c r="A3150" s="1"/>
    </row>
    <row r="3151" spans="1:1" x14ac:dyDescent="0.25">
      <c r="A3151" s="1"/>
    </row>
    <row r="3152" spans="1:1" x14ac:dyDescent="0.25">
      <c r="A3152" s="1"/>
    </row>
    <row r="3153" spans="1:1" x14ac:dyDescent="0.25">
      <c r="A3153" s="1"/>
    </row>
    <row r="3154" spans="1:1" x14ac:dyDescent="0.25">
      <c r="A3154" s="1"/>
    </row>
    <row r="3155" spans="1:1" x14ac:dyDescent="0.25">
      <c r="A3155" s="1"/>
    </row>
    <row r="3156" spans="1:1" x14ac:dyDescent="0.25">
      <c r="A3156" s="1"/>
    </row>
    <row r="3157" spans="1:1" x14ac:dyDescent="0.25">
      <c r="A3157" s="1"/>
    </row>
    <row r="3158" spans="1:1" x14ac:dyDescent="0.25">
      <c r="A3158" s="1"/>
    </row>
    <row r="3159" spans="1:1" x14ac:dyDescent="0.25">
      <c r="A3159" s="1"/>
    </row>
    <row r="3160" spans="1:1" x14ac:dyDescent="0.25">
      <c r="A3160" s="1"/>
    </row>
    <row r="3161" spans="1:1" x14ac:dyDescent="0.25">
      <c r="A3161" s="1"/>
    </row>
    <row r="3162" spans="1:1" x14ac:dyDescent="0.25">
      <c r="A3162" s="1"/>
    </row>
    <row r="3163" spans="1:1" x14ac:dyDescent="0.25">
      <c r="A3163" s="1"/>
    </row>
    <row r="3164" spans="1:1" x14ac:dyDescent="0.25">
      <c r="A3164" s="1"/>
    </row>
    <row r="3165" spans="1:1" x14ac:dyDescent="0.25">
      <c r="A3165" s="1"/>
    </row>
    <row r="3166" spans="1:1" x14ac:dyDescent="0.25">
      <c r="A3166" s="1"/>
    </row>
    <row r="3167" spans="1:1" x14ac:dyDescent="0.25">
      <c r="A3167" s="1"/>
    </row>
    <row r="3168" spans="1:1" x14ac:dyDescent="0.25">
      <c r="A3168" s="1"/>
    </row>
    <row r="3169" spans="1:1" x14ac:dyDescent="0.25">
      <c r="A3169" s="1"/>
    </row>
    <row r="3170" spans="1:1" x14ac:dyDescent="0.25">
      <c r="A3170" s="1"/>
    </row>
    <row r="3171" spans="1:1" x14ac:dyDescent="0.25">
      <c r="A3171" s="1"/>
    </row>
    <row r="3172" spans="1:1" x14ac:dyDescent="0.25">
      <c r="A3172" s="1"/>
    </row>
    <row r="3173" spans="1:1" x14ac:dyDescent="0.25">
      <c r="A3173" s="1"/>
    </row>
    <row r="3174" spans="1:1" x14ac:dyDescent="0.25">
      <c r="A3174" s="1"/>
    </row>
    <row r="3175" spans="1:1" x14ac:dyDescent="0.25">
      <c r="A3175" s="1"/>
    </row>
    <row r="3176" spans="1:1" x14ac:dyDescent="0.25">
      <c r="A3176" s="1"/>
    </row>
    <row r="3177" spans="1:1" x14ac:dyDescent="0.25">
      <c r="A3177" s="1"/>
    </row>
    <row r="3178" spans="1:1" x14ac:dyDescent="0.25">
      <c r="A3178" s="1"/>
    </row>
    <row r="3179" spans="1:1" x14ac:dyDescent="0.25">
      <c r="A3179" s="1"/>
    </row>
    <row r="3180" spans="1:1" x14ac:dyDescent="0.25">
      <c r="A3180" s="1"/>
    </row>
    <row r="3181" spans="1:1" x14ac:dyDescent="0.25">
      <c r="A3181" s="1"/>
    </row>
    <row r="3182" spans="1:1" x14ac:dyDescent="0.25">
      <c r="A3182" s="1"/>
    </row>
    <row r="3183" spans="1:1" x14ac:dyDescent="0.25">
      <c r="A3183" s="1"/>
    </row>
    <row r="3184" spans="1:1" x14ac:dyDescent="0.25">
      <c r="A3184" s="1"/>
    </row>
    <row r="3185" spans="1:1" x14ac:dyDescent="0.25">
      <c r="A3185" s="1"/>
    </row>
    <row r="3186" spans="1:1" x14ac:dyDescent="0.25">
      <c r="A3186" s="1"/>
    </row>
    <row r="3187" spans="1:1" x14ac:dyDescent="0.25">
      <c r="A3187" s="1"/>
    </row>
    <row r="3188" spans="1:1" x14ac:dyDescent="0.25">
      <c r="A3188" s="1"/>
    </row>
    <row r="3189" spans="1:1" x14ac:dyDescent="0.25">
      <c r="A3189" s="1"/>
    </row>
    <row r="3190" spans="1:1" x14ac:dyDescent="0.25">
      <c r="A3190" s="1"/>
    </row>
    <row r="3191" spans="1:1" x14ac:dyDescent="0.25">
      <c r="A3191" s="1"/>
    </row>
    <row r="3192" spans="1:1" x14ac:dyDescent="0.25">
      <c r="A3192" s="1"/>
    </row>
    <row r="3193" spans="1:1" x14ac:dyDescent="0.25">
      <c r="A3193" s="1"/>
    </row>
    <row r="3194" spans="1:1" x14ac:dyDescent="0.25">
      <c r="A3194" s="1"/>
    </row>
    <row r="3195" spans="1:1" x14ac:dyDescent="0.25">
      <c r="A3195" s="1"/>
    </row>
    <row r="3196" spans="1:1" x14ac:dyDescent="0.25">
      <c r="A3196" s="1"/>
    </row>
    <row r="3197" spans="1:1" x14ac:dyDescent="0.25">
      <c r="A3197" s="1"/>
    </row>
    <row r="3198" spans="1:1" x14ac:dyDescent="0.25">
      <c r="A3198" s="1"/>
    </row>
    <row r="3199" spans="1:1" x14ac:dyDescent="0.25">
      <c r="A3199" s="1"/>
    </row>
    <row r="3200" spans="1:1" x14ac:dyDescent="0.25">
      <c r="A3200" s="1"/>
    </row>
    <row r="3201" spans="1:1" x14ac:dyDescent="0.25">
      <c r="A3201" s="1"/>
    </row>
    <row r="3202" spans="1:1" x14ac:dyDescent="0.25">
      <c r="A3202" s="1"/>
    </row>
    <row r="3203" spans="1:1" x14ac:dyDescent="0.25">
      <c r="A3203" s="1"/>
    </row>
    <row r="3204" spans="1:1" x14ac:dyDescent="0.25">
      <c r="A3204" s="1"/>
    </row>
    <row r="3205" spans="1:1" x14ac:dyDescent="0.25">
      <c r="A3205" s="1"/>
    </row>
    <row r="3206" spans="1:1" x14ac:dyDescent="0.25">
      <c r="A3206" s="1"/>
    </row>
    <row r="3207" spans="1:1" x14ac:dyDescent="0.25">
      <c r="A3207" s="1"/>
    </row>
    <row r="3208" spans="1:1" x14ac:dyDescent="0.25">
      <c r="A3208" s="1"/>
    </row>
    <row r="3209" spans="1:1" x14ac:dyDescent="0.25">
      <c r="A3209" s="1"/>
    </row>
    <row r="3210" spans="1:1" x14ac:dyDescent="0.25">
      <c r="A3210" s="1"/>
    </row>
    <row r="3211" spans="1:1" x14ac:dyDescent="0.25">
      <c r="A3211" s="1"/>
    </row>
    <row r="3212" spans="1:1" x14ac:dyDescent="0.25">
      <c r="A3212" s="1"/>
    </row>
    <row r="3213" spans="1:1" x14ac:dyDescent="0.25">
      <c r="A3213" s="1"/>
    </row>
    <row r="3214" spans="1:1" x14ac:dyDescent="0.25">
      <c r="A3214" s="1"/>
    </row>
    <row r="3215" spans="1:1" x14ac:dyDescent="0.25">
      <c r="A3215" s="1"/>
    </row>
    <row r="3216" spans="1:1" x14ac:dyDescent="0.25">
      <c r="A3216" s="1"/>
    </row>
    <row r="3217" spans="1:1" x14ac:dyDescent="0.25">
      <c r="A3217" s="1"/>
    </row>
    <row r="3218" spans="1:1" x14ac:dyDescent="0.25">
      <c r="A3218" s="1"/>
    </row>
    <row r="3219" spans="1:1" x14ac:dyDescent="0.25">
      <c r="A3219" s="1"/>
    </row>
    <row r="3220" spans="1:1" x14ac:dyDescent="0.25">
      <c r="A3220" s="1"/>
    </row>
    <row r="3221" spans="1:1" x14ac:dyDescent="0.25">
      <c r="A3221" s="1"/>
    </row>
    <row r="3222" spans="1:1" x14ac:dyDescent="0.25">
      <c r="A3222" s="1"/>
    </row>
    <row r="3223" spans="1:1" x14ac:dyDescent="0.25">
      <c r="A3223" s="1"/>
    </row>
    <row r="3224" spans="1:1" x14ac:dyDescent="0.25">
      <c r="A3224" s="1"/>
    </row>
    <row r="3225" spans="1:1" x14ac:dyDescent="0.25">
      <c r="A3225" s="1"/>
    </row>
    <row r="3226" spans="1:1" x14ac:dyDescent="0.25">
      <c r="A3226" s="1"/>
    </row>
    <row r="3227" spans="1:1" x14ac:dyDescent="0.25">
      <c r="A3227" s="1"/>
    </row>
    <row r="3228" spans="1:1" x14ac:dyDescent="0.25">
      <c r="A3228" s="1"/>
    </row>
    <row r="3229" spans="1:1" x14ac:dyDescent="0.25">
      <c r="A3229" s="1"/>
    </row>
    <row r="3230" spans="1:1" x14ac:dyDescent="0.25">
      <c r="A3230" s="1"/>
    </row>
    <row r="3231" spans="1:1" x14ac:dyDescent="0.25">
      <c r="A3231" s="1"/>
    </row>
    <row r="3232" spans="1:1" x14ac:dyDescent="0.25">
      <c r="A3232" s="1"/>
    </row>
    <row r="3233" spans="1:1" x14ac:dyDescent="0.25">
      <c r="A3233" s="1"/>
    </row>
    <row r="3234" spans="1:1" x14ac:dyDescent="0.25">
      <c r="A3234" s="1"/>
    </row>
    <row r="3235" spans="1:1" x14ac:dyDescent="0.25">
      <c r="A3235" s="1"/>
    </row>
    <row r="3236" spans="1:1" x14ac:dyDescent="0.25">
      <c r="A3236" s="1"/>
    </row>
    <row r="3237" spans="1:1" x14ac:dyDescent="0.25">
      <c r="A3237" s="1"/>
    </row>
    <row r="3238" spans="1:1" x14ac:dyDescent="0.25">
      <c r="A3238" s="1"/>
    </row>
    <row r="3239" spans="1:1" x14ac:dyDescent="0.25">
      <c r="A3239" s="1"/>
    </row>
    <row r="3240" spans="1:1" x14ac:dyDescent="0.25">
      <c r="A3240" s="1"/>
    </row>
    <row r="3241" spans="1:1" x14ac:dyDescent="0.25">
      <c r="A3241" s="1"/>
    </row>
    <row r="3242" spans="1:1" x14ac:dyDescent="0.25">
      <c r="A3242" s="1"/>
    </row>
    <row r="3243" spans="1:1" x14ac:dyDescent="0.25">
      <c r="A3243" s="1"/>
    </row>
    <row r="3244" spans="1:1" x14ac:dyDescent="0.25">
      <c r="A3244" s="1"/>
    </row>
    <row r="3245" spans="1:1" x14ac:dyDescent="0.25">
      <c r="A3245" s="1"/>
    </row>
    <row r="3246" spans="1:1" x14ac:dyDescent="0.25">
      <c r="A3246" s="1"/>
    </row>
    <row r="3247" spans="1:1" x14ac:dyDescent="0.25">
      <c r="A3247" s="1"/>
    </row>
    <row r="3248" spans="1:1" x14ac:dyDescent="0.25">
      <c r="A3248" s="1"/>
    </row>
    <row r="3249" spans="1:1" x14ac:dyDescent="0.25">
      <c r="A3249" s="1"/>
    </row>
    <row r="3250" spans="1:1" x14ac:dyDescent="0.25">
      <c r="A3250" s="1"/>
    </row>
    <row r="3251" spans="1:1" x14ac:dyDescent="0.25">
      <c r="A3251" s="1"/>
    </row>
    <row r="3252" spans="1:1" x14ac:dyDescent="0.25">
      <c r="A3252" s="1"/>
    </row>
    <row r="3253" spans="1:1" x14ac:dyDescent="0.25">
      <c r="A3253" s="1"/>
    </row>
    <row r="3254" spans="1:1" x14ac:dyDescent="0.25">
      <c r="A3254" s="1"/>
    </row>
    <row r="3255" spans="1:1" x14ac:dyDescent="0.25">
      <c r="A3255" s="1"/>
    </row>
    <row r="3256" spans="1:1" x14ac:dyDescent="0.25">
      <c r="A3256" s="1"/>
    </row>
    <row r="3257" spans="1:1" x14ac:dyDescent="0.25">
      <c r="A3257" s="1"/>
    </row>
    <row r="3258" spans="1:1" x14ac:dyDescent="0.25">
      <c r="A3258" s="1"/>
    </row>
    <row r="3259" spans="1:1" x14ac:dyDescent="0.25">
      <c r="A3259" s="1"/>
    </row>
    <row r="3260" spans="1:1" x14ac:dyDescent="0.25">
      <c r="A3260" s="1"/>
    </row>
    <row r="3261" spans="1:1" x14ac:dyDescent="0.25">
      <c r="A3261" s="1"/>
    </row>
    <row r="3262" spans="1:1" x14ac:dyDescent="0.25">
      <c r="A3262" s="1"/>
    </row>
    <row r="3263" spans="1:1" x14ac:dyDescent="0.25">
      <c r="A3263" s="1"/>
    </row>
    <row r="3264" spans="1:1" x14ac:dyDescent="0.25">
      <c r="A3264" s="1"/>
    </row>
    <row r="3265" spans="1:1" x14ac:dyDescent="0.25">
      <c r="A3265" s="1"/>
    </row>
    <row r="3266" spans="1:1" x14ac:dyDescent="0.25">
      <c r="A3266" s="1"/>
    </row>
    <row r="3267" spans="1:1" x14ac:dyDescent="0.25">
      <c r="A3267" s="1"/>
    </row>
    <row r="3268" spans="1:1" x14ac:dyDescent="0.25">
      <c r="A3268" s="1"/>
    </row>
    <row r="3269" spans="1:1" x14ac:dyDescent="0.25">
      <c r="A3269" s="1"/>
    </row>
    <row r="3270" spans="1:1" x14ac:dyDescent="0.25">
      <c r="A3270" s="1"/>
    </row>
    <row r="3271" spans="1:1" x14ac:dyDescent="0.25">
      <c r="A3271" s="1"/>
    </row>
    <row r="3272" spans="1:1" x14ac:dyDescent="0.25">
      <c r="A3272" s="1"/>
    </row>
  </sheetData>
  <sortState ref="A2267:A3272">
    <sortCondition descending="1" ref="A2267:A327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Y1697"/>
  <sheetViews>
    <sheetView zoomScale="85" zoomScaleNormal="85" workbookViewId="0">
      <selection activeCell="N43" sqref="N43"/>
    </sheetView>
  </sheetViews>
  <sheetFormatPr defaultRowHeight="15.75" x14ac:dyDescent="0.25"/>
  <cols>
    <col min="2" max="2" width="6" customWidth="1"/>
    <col min="3" max="3" width="7.375" customWidth="1"/>
    <col min="4" max="4" width="1.25" customWidth="1"/>
    <col min="5" max="5" width="6.5" customWidth="1"/>
    <col min="6" max="6" width="7.125" customWidth="1"/>
    <col min="7" max="7" width="1.375" customWidth="1"/>
    <col min="8" max="8" width="5.625" customWidth="1"/>
    <col min="9" max="9" width="7.25" customWidth="1"/>
    <col min="10" max="10" width="1.125" customWidth="1"/>
    <col min="11" max="11" width="5.375" customWidth="1"/>
    <col min="12" max="12" width="7.25" customWidth="1"/>
    <col min="13" max="13" width="1.25" customWidth="1"/>
    <col min="14" max="14" width="5.5" customWidth="1"/>
    <col min="15" max="15" width="7.25" customWidth="1"/>
    <col min="16" max="16" width="1.125" customWidth="1"/>
    <col min="17" max="17" width="5.5" customWidth="1"/>
    <col min="18" max="18" width="7.25" customWidth="1"/>
    <col min="19" max="19" width="1" customWidth="1"/>
    <col min="20" max="20" width="5.5" customWidth="1"/>
    <col min="21" max="21" width="7.25" customWidth="1"/>
    <col min="22" max="22" width="1" customWidth="1"/>
    <col min="23" max="23" width="5.375" customWidth="1"/>
    <col min="24" max="24" width="7.375" customWidth="1"/>
    <col min="25" max="25" width="1.125" customWidth="1"/>
    <col min="26" max="26" width="5.375" customWidth="1"/>
    <col min="27" max="27" width="7.375" customWidth="1"/>
    <col min="28" max="28" width="1.125" customWidth="1"/>
    <col min="29" max="29" width="5.375" customWidth="1"/>
    <col min="30" max="30" width="7.375" customWidth="1"/>
    <col min="31" max="31" width="1" customWidth="1"/>
    <col min="32" max="32" width="5.75" customWidth="1"/>
    <col min="33" max="33" width="7.375" customWidth="1"/>
    <col min="34" max="34" width="1" customWidth="1"/>
    <col min="35" max="35" width="5.5" customWidth="1"/>
    <col min="36" max="36" width="7.375" customWidth="1"/>
    <col min="37" max="37" width="1.5" customWidth="1"/>
    <col min="38" max="38" width="5.625" customWidth="1"/>
    <col min="39" max="39" width="7.5" customWidth="1"/>
    <col min="40" max="40" width="1.5" customWidth="1"/>
    <col min="41" max="41" width="5.875" customWidth="1"/>
    <col min="42" max="42" width="7.25" customWidth="1"/>
    <col min="43" max="43" width="1.25" customWidth="1"/>
    <col min="44" max="44" width="5.375" customWidth="1"/>
    <col min="45" max="45" width="7.375" customWidth="1"/>
    <col min="46" max="46" width="1.375" customWidth="1"/>
    <col min="47" max="47" width="5.625" customWidth="1"/>
    <col min="48" max="48" width="7.375" customWidth="1"/>
    <col min="49" max="49" width="1.375" customWidth="1"/>
    <col min="50" max="50" width="5.5" customWidth="1"/>
    <col min="51" max="51" width="7.375" customWidth="1"/>
  </cols>
  <sheetData>
    <row r="1" spans="2:51" x14ac:dyDescent="0.25">
      <c r="B1" s="6" t="s">
        <v>27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</row>
    <row r="2" spans="2:51" ht="6.75" customHeight="1" x14ac:dyDescent="0.25"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  <c r="AW2" s="6"/>
      <c r="AX2" s="6"/>
      <c r="AY2" s="6"/>
    </row>
    <row r="3" spans="2:51" x14ac:dyDescent="0.25">
      <c r="B3" s="1" t="s">
        <v>0</v>
      </c>
      <c r="C3" s="1" t="s">
        <v>21</v>
      </c>
      <c r="E3" s="1" t="s">
        <v>0</v>
      </c>
      <c r="F3" s="1" t="s">
        <v>21</v>
      </c>
      <c r="H3" s="1" t="s">
        <v>0</v>
      </c>
      <c r="I3" s="1" t="s">
        <v>21</v>
      </c>
      <c r="K3" s="1" t="s">
        <v>0</v>
      </c>
      <c r="L3" s="1" t="s">
        <v>21</v>
      </c>
      <c r="N3" s="1" t="s">
        <v>0</v>
      </c>
      <c r="O3" s="1" t="s">
        <v>21</v>
      </c>
      <c r="Q3" s="1" t="s">
        <v>0</v>
      </c>
      <c r="R3" s="1" t="s">
        <v>21</v>
      </c>
      <c r="T3" s="1" t="s">
        <v>0</v>
      </c>
      <c r="U3" s="1" t="s">
        <v>21</v>
      </c>
      <c r="W3" s="1" t="s">
        <v>0</v>
      </c>
      <c r="X3" s="1" t="s">
        <v>21</v>
      </c>
      <c r="Z3" s="1" t="s">
        <v>0</v>
      </c>
      <c r="AA3" s="1" t="s">
        <v>21</v>
      </c>
      <c r="AC3" s="1" t="s">
        <v>0</v>
      </c>
      <c r="AD3" s="1" t="s">
        <v>21</v>
      </c>
      <c r="AF3" s="1" t="s">
        <v>0</v>
      </c>
      <c r="AG3" s="1" t="s">
        <v>21</v>
      </c>
      <c r="AI3" s="1" t="s">
        <v>0</v>
      </c>
      <c r="AJ3" s="1" t="s">
        <v>21</v>
      </c>
      <c r="AL3" s="1" t="s">
        <v>0</v>
      </c>
      <c r="AM3" s="1" t="s">
        <v>21</v>
      </c>
      <c r="AO3" s="1" t="s">
        <v>0</v>
      </c>
      <c r="AP3" s="1" t="s">
        <v>21</v>
      </c>
      <c r="AR3" s="1" t="s">
        <v>0</v>
      </c>
      <c r="AS3" s="1" t="s">
        <v>21</v>
      </c>
      <c r="AU3" s="1" t="s">
        <v>0</v>
      </c>
      <c r="AV3" s="1" t="s">
        <v>21</v>
      </c>
      <c r="AX3" s="1" t="s">
        <v>0</v>
      </c>
      <c r="AY3" s="1" t="s">
        <v>21</v>
      </c>
    </row>
    <row r="4" spans="2:51" x14ac:dyDescent="0.25">
      <c r="B4" s="1">
        <v>228</v>
      </c>
      <c r="C4" s="1">
        <v>1</v>
      </c>
      <c r="E4" s="1">
        <v>133.5</v>
      </c>
      <c r="F4" s="1">
        <v>17</v>
      </c>
      <c r="H4" s="1">
        <v>102</v>
      </c>
      <c r="I4" s="1">
        <v>35</v>
      </c>
      <c r="K4" s="1">
        <v>93</v>
      </c>
      <c r="L4" s="1">
        <v>41</v>
      </c>
      <c r="N4" s="1">
        <v>87</v>
      </c>
      <c r="O4" s="1">
        <v>45</v>
      </c>
      <c r="Q4" s="1">
        <v>81</v>
      </c>
      <c r="R4" s="1">
        <v>49</v>
      </c>
      <c r="T4" s="1">
        <v>75</v>
      </c>
      <c r="U4" s="1">
        <v>53</v>
      </c>
      <c r="W4" s="1">
        <v>70.5</v>
      </c>
      <c r="X4" s="1">
        <v>56</v>
      </c>
      <c r="Z4" s="1">
        <v>67.5</v>
      </c>
      <c r="AA4" s="1">
        <v>58</v>
      </c>
      <c r="AC4" s="1">
        <v>64.5</v>
      </c>
      <c r="AD4" s="1">
        <v>60</v>
      </c>
      <c r="AF4" s="1">
        <v>61.5</v>
      </c>
      <c r="AG4" s="1">
        <v>62</v>
      </c>
      <c r="AI4" s="1">
        <v>58.5</v>
      </c>
      <c r="AJ4" s="1">
        <v>64</v>
      </c>
      <c r="AL4" s="1">
        <v>57</v>
      </c>
      <c r="AM4" s="1">
        <v>65</v>
      </c>
      <c r="AO4" s="1">
        <v>54</v>
      </c>
      <c r="AP4" s="1">
        <v>67</v>
      </c>
      <c r="AR4" s="1">
        <v>51</v>
      </c>
      <c r="AS4" s="1">
        <v>69</v>
      </c>
      <c r="AU4" s="1">
        <v>48</v>
      </c>
      <c r="AV4" s="1">
        <v>71</v>
      </c>
      <c r="AX4" s="1">
        <v>43.5</v>
      </c>
      <c r="AY4" s="1">
        <v>74</v>
      </c>
    </row>
    <row r="5" spans="2:51" x14ac:dyDescent="0.25">
      <c r="B5" s="1">
        <v>216</v>
      </c>
      <c r="C5" s="1">
        <v>2</v>
      </c>
      <c r="E5" s="1">
        <v>132</v>
      </c>
      <c r="F5" s="1">
        <v>18</v>
      </c>
      <c r="H5" s="1">
        <v>102</v>
      </c>
      <c r="I5" s="1">
        <v>35</v>
      </c>
      <c r="K5" s="1">
        <v>93</v>
      </c>
      <c r="L5" s="1">
        <v>41</v>
      </c>
      <c r="N5" s="1">
        <v>87</v>
      </c>
      <c r="O5" s="1">
        <v>45</v>
      </c>
      <c r="Q5" s="1">
        <v>81</v>
      </c>
      <c r="R5" s="1">
        <v>49</v>
      </c>
      <c r="T5" s="1">
        <v>75</v>
      </c>
      <c r="U5" s="1">
        <v>53</v>
      </c>
      <c r="W5" s="1">
        <v>70.5</v>
      </c>
      <c r="X5" s="1">
        <v>56</v>
      </c>
      <c r="Z5" s="1">
        <v>67.5</v>
      </c>
      <c r="AA5" s="1">
        <v>58</v>
      </c>
      <c r="AC5" s="1">
        <v>64.5</v>
      </c>
      <c r="AD5" s="1">
        <v>60</v>
      </c>
      <c r="AF5" s="1">
        <v>61.5</v>
      </c>
      <c r="AG5" s="1">
        <v>62</v>
      </c>
      <c r="AI5" s="1">
        <v>58.5</v>
      </c>
      <c r="AJ5" s="1">
        <v>64</v>
      </c>
      <c r="AL5" s="1">
        <v>57</v>
      </c>
      <c r="AM5" s="1">
        <v>65</v>
      </c>
      <c r="AO5" s="1">
        <v>54</v>
      </c>
      <c r="AP5" s="1">
        <v>67</v>
      </c>
      <c r="AR5" s="1">
        <v>51</v>
      </c>
      <c r="AS5" s="1">
        <v>69</v>
      </c>
      <c r="AU5" s="1">
        <v>48</v>
      </c>
      <c r="AV5" s="1">
        <v>71</v>
      </c>
      <c r="AX5" s="1">
        <v>43.5</v>
      </c>
      <c r="AY5" s="1">
        <v>74</v>
      </c>
    </row>
    <row r="6" spans="2:51" x14ac:dyDescent="0.25">
      <c r="B6" s="1">
        <v>216</v>
      </c>
      <c r="C6" s="1">
        <v>2</v>
      </c>
      <c r="E6" s="1">
        <v>132</v>
      </c>
      <c r="F6" s="1">
        <v>18</v>
      </c>
      <c r="H6" s="1">
        <v>102</v>
      </c>
      <c r="I6" s="1">
        <v>35</v>
      </c>
      <c r="K6" s="1">
        <v>93</v>
      </c>
      <c r="L6" s="1">
        <v>41</v>
      </c>
      <c r="N6" s="1">
        <v>87</v>
      </c>
      <c r="O6" s="1">
        <v>45</v>
      </c>
      <c r="Q6" s="1">
        <v>81</v>
      </c>
      <c r="R6" s="1">
        <v>49</v>
      </c>
      <c r="T6" s="1">
        <v>75</v>
      </c>
      <c r="U6" s="1">
        <v>53</v>
      </c>
      <c r="W6" s="1">
        <v>70.5</v>
      </c>
      <c r="X6" s="1">
        <v>56</v>
      </c>
      <c r="Z6" s="1">
        <v>67.5</v>
      </c>
      <c r="AA6" s="1">
        <v>58</v>
      </c>
      <c r="AC6" s="1">
        <v>64.5</v>
      </c>
      <c r="AD6" s="1">
        <v>60</v>
      </c>
      <c r="AF6" s="1">
        <v>61.5</v>
      </c>
      <c r="AG6" s="1">
        <v>62</v>
      </c>
      <c r="AI6" s="1">
        <v>58.5</v>
      </c>
      <c r="AJ6" s="1">
        <v>64</v>
      </c>
      <c r="AL6" s="1">
        <v>57</v>
      </c>
      <c r="AM6" s="1">
        <v>65</v>
      </c>
      <c r="AO6" s="1">
        <v>54</v>
      </c>
      <c r="AP6" s="1">
        <v>67</v>
      </c>
      <c r="AR6" s="1">
        <v>51</v>
      </c>
      <c r="AS6" s="1">
        <v>69</v>
      </c>
      <c r="AU6" s="1">
        <v>48</v>
      </c>
      <c r="AV6" s="1">
        <v>71</v>
      </c>
      <c r="AX6" s="1">
        <v>43.5</v>
      </c>
      <c r="AY6" s="1">
        <v>74</v>
      </c>
    </row>
    <row r="7" spans="2:51" x14ac:dyDescent="0.25">
      <c r="B7" s="1">
        <v>211.5</v>
      </c>
      <c r="C7" s="1">
        <v>3</v>
      </c>
      <c r="E7" s="1">
        <v>130.5</v>
      </c>
      <c r="F7" s="1">
        <v>19</v>
      </c>
      <c r="H7" s="1">
        <v>100.5</v>
      </c>
      <c r="I7" s="1">
        <v>36</v>
      </c>
      <c r="K7" s="1">
        <v>93</v>
      </c>
      <c r="L7" s="1">
        <v>41</v>
      </c>
      <c r="N7" s="1">
        <v>85.5</v>
      </c>
      <c r="O7" s="1">
        <v>46</v>
      </c>
      <c r="Q7" s="1">
        <v>81</v>
      </c>
      <c r="R7" s="1">
        <v>49</v>
      </c>
      <c r="T7" s="1">
        <v>75</v>
      </c>
      <c r="U7" s="1">
        <v>53</v>
      </c>
      <c r="W7" s="1">
        <v>70.5</v>
      </c>
      <c r="X7" s="1">
        <v>56</v>
      </c>
      <c r="Z7" s="1">
        <v>67.5</v>
      </c>
      <c r="AA7" s="1">
        <v>58</v>
      </c>
      <c r="AC7" s="1">
        <v>64.5</v>
      </c>
      <c r="AD7" s="1">
        <v>60</v>
      </c>
      <c r="AF7" s="1">
        <v>61.5</v>
      </c>
      <c r="AG7" s="1">
        <v>62</v>
      </c>
      <c r="AI7" s="1">
        <v>58.5</v>
      </c>
      <c r="AJ7" s="1">
        <v>64</v>
      </c>
      <c r="AL7" s="1">
        <v>57</v>
      </c>
      <c r="AM7" s="1">
        <v>65</v>
      </c>
      <c r="AO7" s="1">
        <v>54</v>
      </c>
      <c r="AP7" s="1">
        <v>67</v>
      </c>
      <c r="AR7" s="1">
        <v>51</v>
      </c>
      <c r="AS7" s="1">
        <v>69</v>
      </c>
      <c r="AU7" s="1">
        <v>48</v>
      </c>
      <c r="AV7" s="1">
        <v>71</v>
      </c>
      <c r="AX7" s="1">
        <v>43.5</v>
      </c>
      <c r="AY7" s="1">
        <v>74</v>
      </c>
    </row>
    <row r="8" spans="2:51" x14ac:dyDescent="0.25">
      <c r="B8" s="1">
        <v>199.5</v>
      </c>
      <c r="C8" s="1">
        <v>4</v>
      </c>
      <c r="E8" s="1">
        <v>129</v>
      </c>
      <c r="F8" s="1">
        <v>20</v>
      </c>
      <c r="H8" s="1">
        <v>100.5</v>
      </c>
      <c r="I8" s="1">
        <v>36</v>
      </c>
      <c r="K8" s="1">
        <v>93</v>
      </c>
      <c r="L8" s="1">
        <v>41</v>
      </c>
      <c r="N8" s="1">
        <v>85.5</v>
      </c>
      <c r="O8" s="1">
        <v>46</v>
      </c>
      <c r="Q8" s="1">
        <v>81</v>
      </c>
      <c r="R8" s="1">
        <v>49</v>
      </c>
      <c r="T8" s="1">
        <v>75</v>
      </c>
      <c r="U8" s="1">
        <v>53</v>
      </c>
      <c r="W8" s="1">
        <v>70.5</v>
      </c>
      <c r="X8" s="1">
        <v>56</v>
      </c>
      <c r="Z8" s="1">
        <v>67.5</v>
      </c>
      <c r="AA8" s="1">
        <v>58</v>
      </c>
      <c r="AC8" s="1">
        <v>64.5</v>
      </c>
      <c r="AD8" s="1">
        <v>60</v>
      </c>
      <c r="AF8" s="1">
        <v>61.5</v>
      </c>
      <c r="AG8" s="1">
        <v>62</v>
      </c>
      <c r="AI8" s="1">
        <v>58.5</v>
      </c>
      <c r="AJ8" s="1">
        <v>64</v>
      </c>
      <c r="AL8" s="1">
        <v>57</v>
      </c>
      <c r="AM8" s="1">
        <v>65</v>
      </c>
      <c r="AO8" s="1">
        <v>54</v>
      </c>
      <c r="AP8" s="1">
        <v>67</v>
      </c>
      <c r="AR8" s="1">
        <v>51</v>
      </c>
      <c r="AS8" s="1">
        <v>69</v>
      </c>
      <c r="AU8" s="1">
        <v>48</v>
      </c>
      <c r="AV8" s="1">
        <v>71</v>
      </c>
      <c r="AX8" s="1">
        <v>42</v>
      </c>
      <c r="AY8" s="1">
        <v>75</v>
      </c>
    </row>
    <row r="9" spans="2:51" x14ac:dyDescent="0.25">
      <c r="B9" s="1">
        <v>199.5</v>
      </c>
      <c r="C9" s="1">
        <v>4</v>
      </c>
      <c r="E9" s="1">
        <v>127.5</v>
      </c>
      <c r="F9" s="1">
        <v>21</v>
      </c>
      <c r="H9" s="1">
        <v>100.5</v>
      </c>
      <c r="I9" s="1">
        <v>36</v>
      </c>
      <c r="K9" s="1">
        <v>93</v>
      </c>
      <c r="L9" s="1">
        <v>41</v>
      </c>
      <c r="N9" s="1">
        <v>85.5</v>
      </c>
      <c r="O9" s="1">
        <v>46</v>
      </c>
      <c r="Q9" s="1">
        <v>81</v>
      </c>
      <c r="R9" s="1">
        <v>49</v>
      </c>
      <c r="T9" s="1">
        <v>75</v>
      </c>
      <c r="U9" s="1">
        <v>53</v>
      </c>
      <c r="W9" s="1">
        <v>70.5</v>
      </c>
      <c r="X9" s="1">
        <v>56</v>
      </c>
      <c r="Z9" s="1">
        <v>67.5</v>
      </c>
      <c r="AA9" s="1">
        <v>58</v>
      </c>
      <c r="AC9" s="1">
        <v>64.5</v>
      </c>
      <c r="AD9" s="1">
        <v>60</v>
      </c>
      <c r="AF9" s="1">
        <v>61.5</v>
      </c>
      <c r="AG9" s="1">
        <v>62</v>
      </c>
      <c r="AI9" s="1">
        <v>58.5</v>
      </c>
      <c r="AJ9" s="1">
        <v>64</v>
      </c>
      <c r="AL9" s="1">
        <v>55.5</v>
      </c>
      <c r="AM9" s="1">
        <v>66</v>
      </c>
      <c r="AO9" s="1">
        <v>54</v>
      </c>
      <c r="AP9" s="1">
        <v>67</v>
      </c>
      <c r="AR9" s="1">
        <v>51</v>
      </c>
      <c r="AS9" s="1">
        <v>69</v>
      </c>
      <c r="AU9" s="1">
        <v>48</v>
      </c>
      <c r="AV9" s="1">
        <v>71</v>
      </c>
      <c r="AX9" s="1">
        <v>42</v>
      </c>
      <c r="AY9" s="1">
        <v>75</v>
      </c>
    </row>
    <row r="10" spans="2:51" x14ac:dyDescent="0.25">
      <c r="B10" s="1">
        <v>198</v>
      </c>
      <c r="C10" s="1">
        <v>5</v>
      </c>
      <c r="E10" s="1">
        <v>127.5</v>
      </c>
      <c r="F10" s="1">
        <v>21</v>
      </c>
      <c r="H10" s="1">
        <v>100.5</v>
      </c>
      <c r="I10" s="1">
        <v>36</v>
      </c>
      <c r="K10" s="1">
        <v>91.5</v>
      </c>
      <c r="L10" s="1">
        <v>42</v>
      </c>
      <c r="N10" s="1">
        <v>85.5</v>
      </c>
      <c r="O10" s="1">
        <v>46</v>
      </c>
      <c r="Q10" s="1">
        <v>81</v>
      </c>
      <c r="R10" s="1">
        <v>49</v>
      </c>
      <c r="T10" s="1">
        <v>75</v>
      </c>
      <c r="U10" s="1">
        <v>53</v>
      </c>
      <c r="W10" s="1">
        <v>70.5</v>
      </c>
      <c r="X10" s="1">
        <v>56</v>
      </c>
      <c r="Z10" s="1">
        <v>67.5</v>
      </c>
      <c r="AA10" s="1">
        <v>58</v>
      </c>
      <c r="AC10" s="1">
        <v>64.5</v>
      </c>
      <c r="AD10" s="1">
        <v>60</v>
      </c>
      <c r="AF10" s="1">
        <v>61.5</v>
      </c>
      <c r="AG10" s="1">
        <v>62</v>
      </c>
      <c r="AI10" s="1">
        <v>58.5</v>
      </c>
      <c r="AJ10" s="1">
        <v>64</v>
      </c>
      <c r="AL10" s="1">
        <v>55.5</v>
      </c>
      <c r="AM10" s="1">
        <v>66</v>
      </c>
      <c r="AO10" s="1">
        <v>54</v>
      </c>
      <c r="AP10" s="1">
        <v>67</v>
      </c>
      <c r="AR10" s="1">
        <v>51</v>
      </c>
      <c r="AS10" s="1">
        <v>69</v>
      </c>
      <c r="AU10" s="1">
        <v>48</v>
      </c>
      <c r="AV10" s="1">
        <v>71</v>
      </c>
      <c r="AX10" s="1">
        <v>42</v>
      </c>
      <c r="AY10" s="1">
        <v>75</v>
      </c>
    </row>
    <row r="11" spans="2:51" x14ac:dyDescent="0.25">
      <c r="B11" s="1">
        <v>198</v>
      </c>
      <c r="C11" s="1">
        <v>5</v>
      </c>
      <c r="E11" s="1">
        <v>124.5</v>
      </c>
      <c r="F11" s="1">
        <v>22</v>
      </c>
      <c r="H11" s="1">
        <v>100.5</v>
      </c>
      <c r="I11" s="1">
        <v>36</v>
      </c>
      <c r="K11" s="1">
        <v>91.5</v>
      </c>
      <c r="L11" s="1">
        <v>42</v>
      </c>
      <c r="N11" s="1">
        <v>85.5</v>
      </c>
      <c r="O11" s="1">
        <v>46</v>
      </c>
      <c r="Q11" s="1">
        <v>81</v>
      </c>
      <c r="R11" s="1">
        <v>49</v>
      </c>
      <c r="T11" s="1">
        <v>75</v>
      </c>
      <c r="U11" s="1">
        <v>53</v>
      </c>
      <c r="W11" s="1">
        <v>70.5</v>
      </c>
      <c r="X11" s="1">
        <v>56</v>
      </c>
      <c r="Z11" s="1">
        <v>67.5</v>
      </c>
      <c r="AA11" s="1">
        <v>58</v>
      </c>
      <c r="AC11" s="1">
        <v>64.5</v>
      </c>
      <c r="AD11" s="1">
        <v>60</v>
      </c>
      <c r="AF11" s="1">
        <v>61.5</v>
      </c>
      <c r="AG11" s="1">
        <v>62</v>
      </c>
      <c r="AI11" s="1">
        <v>58.5</v>
      </c>
      <c r="AJ11" s="1">
        <v>64</v>
      </c>
      <c r="AL11" s="1">
        <v>55.5</v>
      </c>
      <c r="AM11" s="1">
        <v>66</v>
      </c>
      <c r="AO11" s="1">
        <v>54</v>
      </c>
      <c r="AP11" s="1">
        <v>67</v>
      </c>
      <c r="AR11" s="1">
        <v>51</v>
      </c>
      <c r="AS11" s="1">
        <v>69</v>
      </c>
      <c r="AU11" s="1">
        <v>48</v>
      </c>
      <c r="AV11" s="1">
        <v>71</v>
      </c>
      <c r="AX11" s="1">
        <v>42</v>
      </c>
      <c r="AY11" s="1">
        <v>75</v>
      </c>
    </row>
    <row r="12" spans="2:51" x14ac:dyDescent="0.25">
      <c r="B12" s="1">
        <v>195</v>
      </c>
      <c r="C12" s="1">
        <v>6</v>
      </c>
      <c r="E12" s="1">
        <v>123</v>
      </c>
      <c r="F12" s="1">
        <v>23</v>
      </c>
      <c r="H12" s="1">
        <v>100.5</v>
      </c>
      <c r="I12" s="1">
        <v>36</v>
      </c>
      <c r="K12" s="1">
        <v>91.5</v>
      </c>
      <c r="L12" s="1">
        <v>42</v>
      </c>
      <c r="N12" s="1">
        <v>85.5</v>
      </c>
      <c r="O12" s="1">
        <v>46</v>
      </c>
      <c r="Q12" s="1">
        <v>79.5</v>
      </c>
      <c r="R12" s="1">
        <v>50</v>
      </c>
      <c r="T12" s="1">
        <v>75</v>
      </c>
      <c r="U12" s="1">
        <v>53</v>
      </c>
      <c r="W12" s="1">
        <v>70.5</v>
      </c>
      <c r="X12" s="1">
        <v>56</v>
      </c>
      <c r="Z12" s="1">
        <v>66</v>
      </c>
      <c r="AA12" s="1">
        <v>59</v>
      </c>
      <c r="AC12" s="1">
        <v>64.5</v>
      </c>
      <c r="AD12" s="1">
        <v>60</v>
      </c>
      <c r="AF12" s="1">
        <v>61.5</v>
      </c>
      <c r="AG12" s="1">
        <v>62</v>
      </c>
      <c r="AI12" s="1">
        <v>58.5</v>
      </c>
      <c r="AJ12" s="1">
        <v>64</v>
      </c>
      <c r="AL12" s="1">
        <v>55.5</v>
      </c>
      <c r="AM12" s="1">
        <v>66</v>
      </c>
      <c r="AO12" s="1">
        <v>54</v>
      </c>
      <c r="AP12" s="1">
        <v>67</v>
      </c>
      <c r="AR12" s="1">
        <v>51</v>
      </c>
      <c r="AS12" s="1">
        <v>69</v>
      </c>
      <c r="AU12" s="1">
        <v>48</v>
      </c>
      <c r="AV12" s="1">
        <v>71</v>
      </c>
      <c r="AX12" s="1">
        <v>42</v>
      </c>
      <c r="AY12" s="1">
        <v>75</v>
      </c>
    </row>
    <row r="13" spans="2:51" x14ac:dyDescent="0.25">
      <c r="B13" s="1">
        <v>193.5</v>
      </c>
      <c r="C13" s="1">
        <v>7</v>
      </c>
      <c r="E13" s="1">
        <v>123</v>
      </c>
      <c r="F13" s="1">
        <v>23</v>
      </c>
      <c r="H13" s="1">
        <v>100.5</v>
      </c>
      <c r="I13" s="1">
        <v>36</v>
      </c>
      <c r="K13" s="1">
        <v>91.5</v>
      </c>
      <c r="L13" s="1">
        <v>42</v>
      </c>
      <c r="N13" s="1">
        <v>85.5</v>
      </c>
      <c r="O13" s="1">
        <v>46</v>
      </c>
      <c r="Q13" s="1">
        <v>79.5</v>
      </c>
      <c r="R13" s="1">
        <v>50</v>
      </c>
      <c r="T13" s="1">
        <v>75</v>
      </c>
      <c r="U13" s="1">
        <v>53</v>
      </c>
      <c r="W13" s="1">
        <v>70.5</v>
      </c>
      <c r="X13" s="1">
        <v>56</v>
      </c>
      <c r="Z13" s="1">
        <v>66</v>
      </c>
      <c r="AA13" s="1">
        <v>59</v>
      </c>
      <c r="AC13" s="1">
        <v>64.5</v>
      </c>
      <c r="AD13" s="1">
        <v>60</v>
      </c>
      <c r="AF13" s="1">
        <v>61.5</v>
      </c>
      <c r="AG13" s="1">
        <v>62</v>
      </c>
      <c r="AI13" s="1">
        <v>58.5</v>
      </c>
      <c r="AJ13" s="1">
        <v>64</v>
      </c>
      <c r="AL13" s="1">
        <v>55.5</v>
      </c>
      <c r="AM13" s="1">
        <v>66</v>
      </c>
      <c r="AO13" s="1">
        <v>54</v>
      </c>
      <c r="AP13" s="1">
        <v>67</v>
      </c>
      <c r="AR13" s="1">
        <v>51</v>
      </c>
      <c r="AS13" s="1">
        <v>69</v>
      </c>
      <c r="AU13" s="1">
        <v>48</v>
      </c>
      <c r="AV13" s="1">
        <v>71</v>
      </c>
      <c r="AX13" s="1">
        <v>42</v>
      </c>
      <c r="AY13" s="1">
        <v>75</v>
      </c>
    </row>
    <row r="14" spans="2:51" x14ac:dyDescent="0.25">
      <c r="B14" s="1">
        <v>192</v>
      </c>
      <c r="C14" s="1">
        <v>8</v>
      </c>
      <c r="E14" s="1">
        <v>121.5</v>
      </c>
      <c r="F14" s="1">
        <v>24</v>
      </c>
      <c r="H14" s="1">
        <v>100.5</v>
      </c>
      <c r="I14" s="1">
        <v>36</v>
      </c>
      <c r="K14" s="1">
        <v>91.5</v>
      </c>
      <c r="L14" s="1">
        <v>42</v>
      </c>
      <c r="N14" s="1">
        <v>85.5</v>
      </c>
      <c r="O14" s="1">
        <v>46</v>
      </c>
      <c r="Q14" s="1">
        <v>79.5</v>
      </c>
      <c r="R14" s="1">
        <v>50</v>
      </c>
      <c r="T14" s="1">
        <v>75</v>
      </c>
      <c r="U14" s="1">
        <v>53</v>
      </c>
      <c r="W14" s="1">
        <v>69</v>
      </c>
      <c r="X14" s="1">
        <v>57</v>
      </c>
      <c r="Z14" s="1">
        <v>66</v>
      </c>
      <c r="AA14" s="1">
        <v>59</v>
      </c>
      <c r="AC14" s="1">
        <v>64.5</v>
      </c>
      <c r="AD14" s="1">
        <v>60</v>
      </c>
      <c r="AF14" s="1">
        <v>61.5</v>
      </c>
      <c r="AG14" s="1">
        <v>62</v>
      </c>
      <c r="AI14" s="1">
        <v>58.5</v>
      </c>
      <c r="AJ14" s="1">
        <v>64</v>
      </c>
      <c r="AL14" s="1">
        <v>55.5</v>
      </c>
      <c r="AM14" s="1">
        <v>66</v>
      </c>
      <c r="AO14" s="1">
        <v>54</v>
      </c>
      <c r="AP14" s="1">
        <v>67</v>
      </c>
      <c r="AR14" s="1">
        <v>51</v>
      </c>
      <c r="AS14" s="1">
        <v>69</v>
      </c>
      <c r="AU14" s="1">
        <v>48</v>
      </c>
      <c r="AV14" s="1">
        <v>71</v>
      </c>
      <c r="AX14" s="1">
        <v>42</v>
      </c>
      <c r="AY14" s="1">
        <v>75</v>
      </c>
    </row>
    <row r="15" spans="2:51" x14ac:dyDescent="0.25">
      <c r="B15" s="1">
        <v>187.5</v>
      </c>
      <c r="C15" s="1">
        <v>9</v>
      </c>
      <c r="E15" s="1">
        <v>120</v>
      </c>
      <c r="F15" s="1">
        <v>25</v>
      </c>
      <c r="H15" s="1">
        <v>100.5</v>
      </c>
      <c r="I15" s="1">
        <v>36</v>
      </c>
      <c r="K15" s="1">
        <v>91.5</v>
      </c>
      <c r="L15" s="1">
        <v>42</v>
      </c>
      <c r="N15" s="1">
        <v>85.5</v>
      </c>
      <c r="O15" s="1">
        <v>46</v>
      </c>
      <c r="Q15" s="1">
        <v>79.5</v>
      </c>
      <c r="R15" s="1">
        <v>50</v>
      </c>
      <c r="T15" s="1">
        <v>75</v>
      </c>
      <c r="U15" s="1">
        <v>53</v>
      </c>
      <c r="W15" s="1">
        <v>69</v>
      </c>
      <c r="X15" s="1">
        <v>57</v>
      </c>
      <c r="Z15" s="1">
        <v>66</v>
      </c>
      <c r="AA15" s="1">
        <v>59</v>
      </c>
      <c r="AC15" s="1">
        <v>63</v>
      </c>
      <c r="AD15" s="1">
        <v>61</v>
      </c>
      <c r="AF15" s="1">
        <v>61.5</v>
      </c>
      <c r="AG15" s="1">
        <v>62</v>
      </c>
      <c r="AI15" s="1">
        <v>58.5</v>
      </c>
      <c r="AJ15" s="1">
        <v>64</v>
      </c>
      <c r="AL15" s="1">
        <v>55.5</v>
      </c>
      <c r="AM15" s="1">
        <v>66</v>
      </c>
      <c r="AO15" s="1">
        <v>54</v>
      </c>
      <c r="AP15" s="1">
        <v>67</v>
      </c>
      <c r="AR15" s="1">
        <v>51</v>
      </c>
      <c r="AS15" s="1">
        <v>69</v>
      </c>
      <c r="AU15" s="1">
        <v>46.5</v>
      </c>
      <c r="AV15" s="1">
        <v>72</v>
      </c>
      <c r="AX15" s="1">
        <v>42</v>
      </c>
      <c r="AY15" s="1">
        <v>75</v>
      </c>
    </row>
    <row r="16" spans="2:51" x14ac:dyDescent="0.25">
      <c r="B16" s="1">
        <v>187.5</v>
      </c>
      <c r="C16" s="1">
        <v>9</v>
      </c>
      <c r="E16" s="1">
        <v>120</v>
      </c>
      <c r="F16" s="1">
        <v>25</v>
      </c>
      <c r="H16" s="1">
        <v>100.5</v>
      </c>
      <c r="I16" s="1">
        <v>36</v>
      </c>
      <c r="K16" s="1">
        <v>91.5</v>
      </c>
      <c r="L16" s="1">
        <v>42</v>
      </c>
      <c r="N16" s="1">
        <v>85.5</v>
      </c>
      <c r="O16" s="1">
        <v>46</v>
      </c>
      <c r="Q16" s="1">
        <v>79.5</v>
      </c>
      <c r="R16" s="1">
        <v>50</v>
      </c>
      <c r="T16" s="1">
        <v>73.5</v>
      </c>
      <c r="U16" s="1">
        <v>54</v>
      </c>
      <c r="W16" s="1">
        <v>69</v>
      </c>
      <c r="X16" s="1">
        <v>57</v>
      </c>
      <c r="Z16" s="1">
        <v>66</v>
      </c>
      <c r="AA16" s="1">
        <v>59</v>
      </c>
      <c r="AC16" s="1">
        <v>63</v>
      </c>
      <c r="AD16" s="1">
        <v>61</v>
      </c>
      <c r="AF16" s="1">
        <v>61.5</v>
      </c>
      <c r="AG16" s="1">
        <v>62</v>
      </c>
      <c r="AI16" s="1">
        <v>58.5</v>
      </c>
      <c r="AJ16" s="1">
        <v>64</v>
      </c>
      <c r="AL16" s="1">
        <v>55.5</v>
      </c>
      <c r="AM16" s="1">
        <v>66</v>
      </c>
      <c r="AO16" s="1">
        <v>54</v>
      </c>
      <c r="AP16" s="1">
        <v>67</v>
      </c>
      <c r="AR16" s="1">
        <v>51</v>
      </c>
      <c r="AS16" s="1">
        <v>69</v>
      </c>
      <c r="AU16" s="1">
        <v>46.5</v>
      </c>
      <c r="AV16" s="1">
        <v>72</v>
      </c>
      <c r="AX16" s="1">
        <v>42</v>
      </c>
      <c r="AY16" s="1">
        <v>75</v>
      </c>
    </row>
    <row r="17" spans="2:51" x14ac:dyDescent="0.25">
      <c r="B17" s="1">
        <v>186</v>
      </c>
      <c r="C17" s="1">
        <v>10</v>
      </c>
      <c r="E17" s="1">
        <v>117</v>
      </c>
      <c r="F17" s="1">
        <v>26</v>
      </c>
      <c r="H17" s="1">
        <v>100.5</v>
      </c>
      <c r="I17" s="1">
        <v>36</v>
      </c>
      <c r="K17" s="1">
        <v>91.5</v>
      </c>
      <c r="L17" s="1">
        <v>42</v>
      </c>
      <c r="N17" s="1">
        <v>85.5</v>
      </c>
      <c r="O17" s="1">
        <v>46</v>
      </c>
      <c r="Q17" s="1">
        <v>79.5</v>
      </c>
      <c r="R17" s="1">
        <v>50</v>
      </c>
      <c r="T17" s="1">
        <v>73.5</v>
      </c>
      <c r="U17" s="1">
        <v>54</v>
      </c>
      <c r="W17" s="1">
        <v>69</v>
      </c>
      <c r="X17" s="1">
        <v>57</v>
      </c>
      <c r="Z17" s="1">
        <v>66</v>
      </c>
      <c r="AA17" s="1">
        <v>59</v>
      </c>
      <c r="AC17" s="1">
        <v>63</v>
      </c>
      <c r="AD17" s="1">
        <v>61</v>
      </c>
      <c r="AF17" s="1">
        <v>61.5</v>
      </c>
      <c r="AG17" s="1">
        <v>62</v>
      </c>
      <c r="AI17" s="1">
        <v>58.5</v>
      </c>
      <c r="AJ17" s="1">
        <v>64</v>
      </c>
      <c r="AL17" s="1">
        <v>55.5</v>
      </c>
      <c r="AM17" s="1">
        <v>66</v>
      </c>
      <c r="AO17" s="1">
        <v>54</v>
      </c>
      <c r="AP17" s="1">
        <v>67</v>
      </c>
      <c r="AR17" s="1">
        <v>49.5</v>
      </c>
      <c r="AS17" s="1">
        <v>70</v>
      </c>
      <c r="AU17" s="1">
        <v>46.5</v>
      </c>
      <c r="AV17" s="1">
        <v>72</v>
      </c>
      <c r="AX17" s="1">
        <v>42</v>
      </c>
      <c r="AY17" s="1">
        <v>75</v>
      </c>
    </row>
    <row r="18" spans="2:51" x14ac:dyDescent="0.25">
      <c r="B18" s="1">
        <v>184.5</v>
      </c>
      <c r="C18" s="1">
        <v>11</v>
      </c>
      <c r="E18" s="1">
        <v>117</v>
      </c>
      <c r="F18" s="1">
        <v>26</v>
      </c>
      <c r="H18" s="1">
        <v>100.5</v>
      </c>
      <c r="I18" s="1">
        <v>36</v>
      </c>
      <c r="K18" s="1">
        <v>91.5</v>
      </c>
      <c r="L18" s="1">
        <v>42</v>
      </c>
      <c r="N18" s="1">
        <v>85.5</v>
      </c>
      <c r="O18" s="1">
        <v>46</v>
      </c>
      <c r="Q18" s="1">
        <v>78</v>
      </c>
      <c r="R18" s="1">
        <v>51</v>
      </c>
      <c r="T18" s="1">
        <v>73.5</v>
      </c>
      <c r="U18" s="1">
        <v>54</v>
      </c>
      <c r="W18" s="1">
        <v>69</v>
      </c>
      <c r="X18" s="1">
        <v>57</v>
      </c>
      <c r="Z18" s="1">
        <v>66</v>
      </c>
      <c r="AA18" s="1">
        <v>59</v>
      </c>
      <c r="AC18" s="1">
        <v>63</v>
      </c>
      <c r="AD18" s="1">
        <v>61</v>
      </c>
      <c r="AF18" s="1">
        <v>61.5</v>
      </c>
      <c r="AG18" s="1">
        <v>62</v>
      </c>
      <c r="AI18" s="1">
        <v>58.5</v>
      </c>
      <c r="AJ18" s="1">
        <v>64</v>
      </c>
      <c r="AL18" s="1">
        <v>55.5</v>
      </c>
      <c r="AM18" s="1">
        <v>66</v>
      </c>
      <c r="AO18" s="1">
        <v>54</v>
      </c>
      <c r="AP18" s="1">
        <v>67</v>
      </c>
      <c r="AR18" s="1">
        <v>49.5</v>
      </c>
      <c r="AS18" s="1">
        <v>70</v>
      </c>
      <c r="AU18" s="1">
        <v>46.5</v>
      </c>
      <c r="AV18" s="1">
        <v>72</v>
      </c>
      <c r="AX18" s="1">
        <v>40.5</v>
      </c>
      <c r="AY18" s="1">
        <v>76</v>
      </c>
    </row>
    <row r="19" spans="2:51" x14ac:dyDescent="0.25">
      <c r="B19" s="1">
        <v>183</v>
      </c>
      <c r="C19" s="1">
        <v>12</v>
      </c>
      <c r="E19" s="1">
        <v>115.5</v>
      </c>
      <c r="F19" s="1">
        <v>27</v>
      </c>
      <c r="H19" s="1">
        <v>99</v>
      </c>
      <c r="I19" s="1">
        <v>37</v>
      </c>
      <c r="K19" s="1">
        <v>91.5</v>
      </c>
      <c r="L19" s="1">
        <v>42</v>
      </c>
      <c r="N19" s="1">
        <v>84</v>
      </c>
      <c r="O19" s="1">
        <v>47</v>
      </c>
      <c r="Q19" s="1">
        <v>78</v>
      </c>
      <c r="R19" s="1">
        <v>51</v>
      </c>
      <c r="T19" s="1">
        <v>73.5</v>
      </c>
      <c r="U19" s="1">
        <v>54</v>
      </c>
      <c r="W19" s="1">
        <v>69</v>
      </c>
      <c r="X19" s="1">
        <v>57</v>
      </c>
      <c r="Z19" s="1">
        <v>66</v>
      </c>
      <c r="AA19" s="1">
        <v>59</v>
      </c>
      <c r="AC19" s="1">
        <v>63</v>
      </c>
      <c r="AD19" s="1">
        <v>61</v>
      </c>
      <c r="AF19" s="1">
        <v>61.5</v>
      </c>
      <c r="AG19" s="1">
        <v>62</v>
      </c>
      <c r="AI19" s="1">
        <v>58.5</v>
      </c>
      <c r="AJ19" s="1">
        <v>64</v>
      </c>
      <c r="AL19" s="1">
        <v>55.5</v>
      </c>
      <c r="AM19" s="1">
        <v>66</v>
      </c>
      <c r="AO19" s="1">
        <v>54</v>
      </c>
      <c r="AP19" s="1">
        <v>67</v>
      </c>
      <c r="AR19" s="1">
        <v>49.5</v>
      </c>
      <c r="AS19" s="1">
        <v>70</v>
      </c>
      <c r="AU19" s="1">
        <v>46.5</v>
      </c>
      <c r="AV19" s="1">
        <v>72</v>
      </c>
      <c r="AX19" s="1">
        <v>40.5</v>
      </c>
      <c r="AY19" s="1">
        <v>76</v>
      </c>
    </row>
    <row r="20" spans="2:51" x14ac:dyDescent="0.25">
      <c r="B20" s="1">
        <v>180</v>
      </c>
      <c r="C20" s="1">
        <v>13</v>
      </c>
      <c r="E20" s="1">
        <v>115.5</v>
      </c>
      <c r="F20" s="1">
        <v>27</v>
      </c>
      <c r="H20" s="1">
        <v>99</v>
      </c>
      <c r="I20" s="1">
        <v>37</v>
      </c>
      <c r="K20" s="1">
        <v>91.5</v>
      </c>
      <c r="L20" s="1">
        <v>42</v>
      </c>
      <c r="N20" s="1">
        <v>84</v>
      </c>
      <c r="O20" s="1">
        <v>47</v>
      </c>
      <c r="Q20" s="1">
        <v>78</v>
      </c>
      <c r="R20" s="1">
        <v>51</v>
      </c>
      <c r="T20" s="1">
        <v>73.5</v>
      </c>
      <c r="U20" s="1">
        <v>54</v>
      </c>
      <c r="W20" s="1">
        <v>69</v>
      </c>
      <c r="X20" s="1">
        <v>57</v>
      </c>
      <c r="Z20" s="1">
        <v>66</v>
      </c>
      <c r="AA20" s="1">
        <v>59</v>
      </c>
      <c r="AC20" s="1">
        <v>63</v>
      </c>
      <c r="AD20" s="1">
        <v>61</v>
      </c>
      <c r="AF20" s="1">
        <v>61.5</v>
      </c>
      <c r="AG20" s="1">
        <v>62</v>
      </c>
      <c r="AI20" s="1">
        <v>58.5</v>
      </c>
      <c r="AJ20" s="1">
        <v>64</v>
      </c>
      <c r="AL20" s="1">
        <v>55.5</v>
      </c>
      <c r="AM20" s="1">
        <v>66</v>
      </c>
      <c r="AO20" s="1">
        <v>54</v>
      </c>
      <c r="AP20" s="1">
        <v>67</v>
      </c>
      <c r="AR20" s="1">
        <v>49.5</v>
      </c>
      <c r="AS20" s="1">
        <v>70</v>
      </c>
      <c r="AU20" s="1">
        <v>46.5</v>
      </c>
      <c r="AV20" s="1">
        <v>72</v>
      </c>
      <c r="AX20" s="1">
        <v>40.5</v>
      </c>
      <c r="AY20" s="1">
        <v>76</v>
      </c>
    </row>
    <row r="21" spans="2:51" x14ac:dyDescent="0.25">
      <c r="B21" s="1">
        <v>177</v>
      </c>
      <c r="C21" s="1">
        <v>14</v>
      </c>
      <c r="E21" s="1">
        <v>114</v>
      </c>
      <c r="F21" s="1">
        <v>28</v>
      </c>
      <c r="H21" s="1">
        <v>99</v>
      </c>
      <c r="I21" s="1">
        <v>37</v>
      </c>
      <c r="K21" s="1">
        <v>90</v>
      </c>
      <c r="L21" s="1">
        <v>43</v>
      </c>
      <c r="N21" s="1">
        <v>84</v>
      </c>
      <c r="O21" s="1">
        <v>47</v>
      </c>
      <c r="Q21" s="1">
        <v>78</v>
      </c>
      <c r="R21" s="1">
        <v>51</v>
      </c>
      <c r="T21" s="1">
        <v>73.5</v>
      </c>
      <c r="U21" s="1">
        <v>54</v>
      </c>
      <c r="W21" s="1">
        <v>69</v>
      </c>
      <c r="X21" s="1">
        <v>57</v>
      </c>
      <c r="Z21" s="1">
        <v>66</v>
      </c>
      <c r="AA21" s="1">
        <v>59</v>
      </c>
      <c r="AC21" s="1">
        <v>63</v>
      </c>
      <c r="AD21" s="1">
        <v>61</v>
      </c>
      <c r="AF21" s="1">
        <v>61.5</v>
      </c>
      <c r="AG21" s="1">
        <v>62</v>
      </c>
      <c r="AI21" s="1">
        <v>58.5</v>
      </c>
      <c r="AJ21" s="1">
        <v>64</v>
      </c>
      <c r="AL21" s="1">
        <v>55.5</v>
      </c>
      <c r="AM21" s="1">
        <v>66</v>
      </c>
      <c r="AO21" s="1">
        <v>54</v>
      </c>
      <c r="AP21" s="1">
        <v>67</v>
      </c>
      <c r="AR21" s="1">
        <v>49.5</v>
      </c>
      <c r="AS21" s="1">
        <v>70</v>
      </c>
      <c r="AU21" s="1">
        <v>46.5</v>
      </c>
      <c r="AV21" s="1">
        <v>72</v>
      </c>
      <c r="AX21" s="1">
        <v>40.5</v>
      </c>
      <c r="AY21" s="1">
        <v>76</v>
      </c>
    </row>
    <row r="22" spans="2:51" x14ac:dyDescent="0.25">
      <c r="B22" s="1">
        <v>174</v>
      </c>
      <c r="C22" s="1">
        <v>15</v>
      </c>
      <c r="E22" s="1">
        <v>114</v>
      </c>
      <c r="F22" s="1">
        <v>28</v>
      </c>
      <c r="H22" s="1">
        <v>97.5</v>
      </c>
      <c r="I22" s="1">
        <v>38</v>
      </c>
      <c r="K22" s="1">
        <v>90</v>
      </c>
      <c r="L22" s="1">
        <v>43</v>
      </c>
      <c r="N22" s="1">
        <v>84</v>
      </c>
      <c r="O22" s="1">
        <v>47</v>
      </c>
      <c r="Q22" s="1">
        <v>78</v>
      </c>
      <c r="R22" s="1">
        <v>51</v>
      </c>
      <c r="T22" s="1">
        <v>73.5</v>
      </c>
      <c r="U22" s="1">
        <v>54</v>
      </c>
      <c r="W22" s="1">
        <v>69</v>
      </c>
      <c r="X22" s="1">
        <v>57</v>
      </c>
      <c r="Z22" s="1">
        <v>66</v>
      </c>
      <c r="AA22" s="1">
        <v>59</v>
      </c>
      <c r="AC22" s="1">
        <v>63</v>
      </c>
      <c r="AD22" s="1">
        <v>61</v>
      </c>
      <c r="AF22" s="1">
        <v>60</v>
      </c>
      <c r="AG22" s="1">
        <v>63</v>
      </c>
      <c r="AI22" s="1">
        <v>58.5</v>
      </c>
      <c r="AJ22" s="1">
        <v>64</v>
      </c>
      <c r="AL22" s="1">
        <v>55.5</v>
      </c>
      <c r="AM22" s="1">
        <v>66</v>
      </c>
      <c r="AO22" s="1">
        <v>54</v>
      </c>
      <c r="AP22" s="1">
        <v>67</v>
      </c>
      <c r="AR22" s="1">
        <v>49.5</v>
      </c>
      <c r="AS22" s="1">
        <v>70</v>
      </c>
      <c r="AU22" s="1">
        <v>46.5</v>
      </c>
      <c r="AV22" s="1">
        <v>72</v>
      </c>
      <c r="AX22" s="1">
        <v>37.5</v>
      </c>
      <c r="AY22" s="1">
        <v>77</v>
      </c>
    </row>
    <row r="23" spans="2:51" x14ac:dyDescent="0.25">
      <c r="B23" s="1">
        <v>166.5</v>
      </c>
      <c r="C23" s="1">
        <v>16</v>
      </c>
      <c r="E23" s="1">
        <v>114</v>
      </c>
      <c r="F23" s="1">
        <v>28</v>
      </c>
      <c r="H23" s="1">
        <v>97.5</v>
      </c>
      <c r="I23" s="1">
        <v>38</v>
      </c>
      <c r="K23" s="1">
        <v>90</v>
      </c>
      <c r="L23" s="1">
        <v>43</v>
      </c>
      <c r="N23" s="1">
        <v>84</v>
      </c>
      <c r="O23" s="1">
        <v>47</v>
      </c>
      <c r="Q23" s="1">
        <v>78</v>
      </c>
      <c r="R23" s="1">
        <v>51</v>
      </c>
      <c r="T23" s="1">
        <v>73.5</v>
      </c>
      <c r="U23" s="1">
        <v>54</v>
      </c>
      <c r="W23" s="1">
        <v>69</v>
      </c>
      <c r="X23" s="1">
        <v>57</v>
      </c>
      <c r="Z23" s="1">
        <v>66</v>
      </c>
      <c r="AA23" s="1">
        <v>59</v>
      </c>
      <c r="AC23" s="1">
        <v>63</v>
      </c>
      <c r="AD23" s="1">
        <v>61</v>
      </c>
      <c r="AF23" s="1">
        <v>60</v>
      </c>
      <c r="AG23" s="1">
        <v>63</v>
      </c>
      <c r="AI23" s="1">
        <v>58.5</v>
      </c>
      <c r="AJ23" s="1">
        <v>64</v>
      </c>
      <c r="AL23" s="1">
        <v>55.5</v>
      </c>
      <c r="AM23" s="1">
        <v>66</v>
      </c>
      <c r="AO23" s="1">
        <v>54</v>
      </c>
      <c r="AP23" s="1">
        <v>67</v>
      </c>
      <c r="AR23" s="1">
        <v>49.5</v>
      </c>
      <c r="AS23" s="1">
        <v>70</v>
      </c>
      <c r="AU23" s="1">
        <v>46.5</v>
      </c>
      <c r="AV23" s="1">
        <v>72</v>
      </c>
      <c r="AX23" s="1">
        <v>37.5</v>
      </c>
      <c r="AY23" s="1">
        <v>77</v>
      </c>
    </row>
    <row r="24" spans="2:51" x14ac:dyDescent="0.25">
      <c r="B24" s="1">
        <v>160.5</v>
      </c>
      <c r="C24" s="1">
        <v>17</v>
      </c>
      <c r="E24" s="1">
        <v>112.5</v>
      </c>
      <c r="F24" s="1">
        <v>29</v>
      </c>
      <c r="H24" s="1">
        <v>97.5</v>
      </c>
      <c r="I24" s="1">
        <v>38</v>
      </c>
      <c r="K24" s="1">
        <v>90</v>
      </c>
      <c r="L24" s="1">
        <v>43</v>
      </c>
      <c r="N24" s="1">
        <v>84</v>
      </c>
      <c r="O24" s="1">
        <v>47</v>
      </c>
      <c r="Q24" s="1">
        <v>78</v>
      </c>
      <c r="R24" s="1">
        <v>51</v>
      </c>
      <c r="T24" s="1">
        <v>73.5</v>
      </c>
      <c r="U24" s="1">
        <v>54</v>
      </c>
      <c r="W24" s="1">
        <v>69</v>
      </c>
      <c r="X24" s="1">
        <v>57</v>
      </c>
      <c r="Z24" s="1">
        <v>66</v>
      </c>
      <c r="AA24" s="1">
        <v>59</v>
      </c>
      <c r="AC24" s="1">
        <v>63</v>
      </c>
      <c r="AD24" s="1">
        <v>61</v>
      </c>
      <c r="AF24" s="1">
        <v>60</v>
      </c>
      <c r="AG24" s="1">
        <v>63</v>
      </c>
      <c r="AI24" s="1">
        <v>58.5</v>
      </c>
      <c r="AJ24" s="1">
        <v>64</v>
      </c>
      <c r="AL24" s="1">
        <v>55.5</v>
      </c>
      <c r="AM24" s="1">
        <v>66</v>
      </c>
      <c r="AO24" s="1">
        <v>54</v>
      </c>
      <c r="AP24" s="1">
        <v>67</v>
      </c>
      <c r="AR24" s="1">
        <v>49.5</v>
      </c>
      <c r="AS24" s="1">
        <v>70</v>
      </c>
      <c r="AU24" s="1">
        <v>46.5</v>
      </c>
      <c r="AV24" s="1">
        <v>72</v>
      </c>
      <c r="AX24" s="1">
        <v>37.5</v>
      </c>
      <c r="AY24" s="1">
        <v>77</v>
      </c>
    </row>
    <row r="25" spans="2:51" x14ac:dyDescent="0.25">
      <c r="B25" s="1">
        <v>159</v>
      </c>
      <c r="C25" s="1">
        <v>18</v>
      </c>
      <c r="E25" s="1">
        <v>112.5</v>
      </c>
      <c r="F25" s="1">
        <v>29</v>
      </c>
      <c r="H25" s="1">
        <v>97.5</v>
      </c>
      <c r="I25" s="1">
        <v>38</v>
      </c>
      <c r="K25" s="1">
        <v>90</v>
      </c>
      <c r="L25" s="1">
        <v>43</v>
      </c>
      <c r="N25" s="1">
        <v>84</v>
      </c>
      <c r="O25" s="1">
        <v>47</v>
      </c>
      <c r="Q25" s="1">
        <v>78</v>
      </c>
      <c r="R25" s="1">
        <v>51</v>
      </c>
      <c r="T25" s="1">
        <v>73.5</v>
      </c>
      <c r="U25" s="1">
        <v>54</v>
      </c>
      <c r="W25" s="1">
        <v>69</v>
      </c>
      <c r="X25" s="1">
        <v>57</v>
      </c>
      <c r="Z25" s="1">
        <v>66</v>
      </c>
      <c r="AA25" s="1">
        <v>59</v>
      </c>
      <c r="AC25" s="1">
        <v>63</v>
      </c>
      <c r="AD25" s="1">
        <v>61</v>
      </c>
      <c r="AF25" s="1">
        <v>60</v>
      </c>
      <c r="AG25" s="1">
        <v>63</v>
      </c>
      <c r="AI25" s="1">
        <v>58.5</v>
      </c>
      <c r="AJ25" s="1">
        <v>64</v>
      </c>
      <c r="AL25" s="1">
        <v>55.5</v>
      </c>
      <c r="AM25" s="1">
        <v>66</v>
      </c>
      <c r="AO25" s="1">
        <v>54</v>
      </c>
      <c r="AP25" s="1">
        <v>67</v>
      </c>
      <c r="AR25" s="1">
        <v>49.5</v>
      </c>
      <c r="AS25" s="1">
        <v>70</v>
      </c>
      <c r="AU25" s="1">
        <v>46.5</v>
      </c>
      <c r="AV25" s="1">
        <v>72</v>
      </c>
      <c r="AX25" s="1">
        <v>36</v>
      </c>
      <c r="AY25" s="1">
        <v>78</v>
      </c>
    </row>
    <row r="26" spans="2:51" x14ac:dyDescent="0.25">
      <c r="B26" s="1">
        <v>159</v>
      </c>
      <c r="C26" s="1">
        <v>18</v>
      </c>
      <c r="E26" s="1">
        <v>112.5</v>
      </c>
      <c r="F26" s="1">
        <v>29</v>
      </c>
      <c r="H26" s="1">
        <v>97.5</v>
      </c>
      <c r="I26" s="1">
        <v>38</v>
      </c>
      <c r="K26" s="1">
        <v>90</v>
      </c>
      <c r="L26" s="1">
        <v>43</v>
      </c>
      <c r="N26" s="1">
        <v>84</v>
      </c>
      <c r="O26" s="1">
        <v>47</v>
      </c>
      <c r="Q26" s="1">
        <v>78</v>
      </c>
      <c r="R26" s="1">
        <v>51</v>
      </c>
      <c r="T26" s="1">
        <v>73.5</v>
      </c>
      <c r="U26" s="1">
        <v>54</v>
      </c>
      <c r="W26" s="1">
        <v>69</v>
      </c>
      <c r="X26" s="1">
        <v>57</v>
      </c>
      <c r="Z26" s="1">
        <v>66</v>
      </c>
      <c r="AA26" s="1">
        <v>59</v>
      </c>
      <c r="AC26" s="1">
        <v>63</v>
      </c>
      <c r="AD26" s="1">
        <v>61</v>
      </c>
      <c r="AF26" s="1">
        <v>60</v>
      </c>
      <c r="AG26" s="1">
        <v>63</v>
      </c>
      <c r="AI26" s="1">
        <v>57</v>
      </c>
      <c r="AJ26" s="1">
        <v>65</v>
      </c>
      <c r="AL26" s="1">
        <v>55.5</v>
      </c>
      <c r="AM26" s="1">
        <v>66</v>
      </c>
      <c r="AO26" s="1">
        <v>54</v>
      </c>
      <c r="AP26" s="1">
        <v>67</v>
      </c>
      <c r="AR26" s="1">
        <v>49.5</v>
      </c>
      <c r="AS26" s="1">
        <v>70</v>
      </c>
      <c r="AU26" s="1">
        <v>46.5</v>
      </c>
      <c r="AV26" s="1">
        <v>72</v>
      </c>
      <c r="AX26" s="1">
        <v>36</v>
      </c>
      <c r="AY26" s="1">
        <v>78</v>
      </c>
    </row>
    <row r="27" spans="2:51" x14ac:dyDescent="0.25">
      <c r="B27" s="1">
        <v>156</v>
      </c>
      <c r="C27" s="1">
        <v>19</v>
      </c>
      <c r="E27" s="1">
        <v>112.5</v>
      </c>
      <c r="F27" s="1">
        <v>29</v>
      </c>
      <c r="H27" s="1">
        <v>97.5</v>
      </c>
      <c r="I27" s="1">
        <v>38</v>
      </c>
      <c r="K27" s="1">
        <v>90</v>
      </c>
      <c r="L27" s="1">
        <v>43</v>
      </c>
      <c r="N27" s="1">
        <v>84</v>
      </c>
      <c r="O27" s="1">
        <v>47</v>
      </c>
      <c r="Q27" s="1">
        <v>78</v>
      </c>
      <c r="R27" s="1">
        <v>51</v>
      </c>
      <c r="T27" s="1">
        <v>72</v>
      </c>
      <c r="U27" s="1">
        <v>55</v>
      </c>
      <c r="W27" s="1">
        <v>69</v>
      </c>
      <c r="X27" s="1">
        <v>57</v>
      </c>
      <c r="Z27" s="1">
        <v>66</v>
      </c>
      <c r="AA27" s="1">
        <v>59</v>
      </c>
      <c r="AC27" s="1">
        <v>63</v>
      </c>
      <c r="AD27" s="1">
        <v>61</v>
      </c>
      <c r="AF27" s="1">
        <v>60</v>
      </c>
      <c r="AG27" s="1">
        <v>63</v>
      </c>
      <c r="AI27" s="1">
        <v>57</v>
      </c>
      <c r="AJ27" s="1">
        <v>65</v>
      </c>
      <c r="AL27" s="1">
        <v>55.5</v>
      </c>
      <c r="AM27" s="1">
        <v>66</v>
      </c>
      <c r="AO27" s="1">
        <v>52.5</v>
      </c>
      <c r="AP27" s="1">
        <v>68</v>
      </c>
      <c r="AR27" s="1">
        <v>49.5</v>
      </c>
      <c r="AS27" s="1">
        <v>70</v>
      </c>
      <c r="AU27" s="1">
        <v>46.5</v>
      </c>
      <c r="AV27" s="1">
        <v>72</v>
      </c>
      <c r="AX27" s="1">
        <v>36</v>
      </c>
      <c r="AY27" s="1">
        <v>78</v>
      </c>
    </row>
    <row r="28" spans="2:51" x14ac:dyDescent="0.25">
      <c r="B28" s="1">
        <v>156</v>
      </c>
      <c r="C28" s="1">
        <v>19</v>
      </c>
      <c r="E28" s="1">
        <v>111</v>
      </c>
      <c r="F28" s="1">
        <v>30</v>
      </c>
      <c r="H28" s="1">
        <v>97.5</v>
      </c>
      <c r="I28" s="1">
        <v>38</v>
      </c>
      <c r="K28" s="1">
        <v>90</v>
      </c>
      <c r="L28" s="1">
        <v>43</v>
      </c>
      <c r="N28" s="1">
        <v>84</v>
      </c>
      <c r="O28" s="1">
        <v>47</v>
      </c>
      <c r="Q28" s="1">
        <v>76.5</v>
      </c>
      <c r="R28" s="1">
        <v>52</v>
      </c>
      <c r="T28" s="1">
        <v>72</v>
      </c>
      <c r="U28" s="1">
        <v>55</v>
      </c>
      <c r="W28" s="1">
        <v>69</v>
      </c>
      <c r="X28" s="1">
        <v>57</v>
      </c>
      <c r="Z28" s="1">
        <v>66</v>
      </c>
      <c r="AA28" s="1">
        <v>59</v>
      </c>
      <c r="AC28" s="1">
        <v>63</v>
      </c>
      <c r="AD28" s="1">
        <v>61</v>
      </c>
      <c r="AF28" s="1">
        <v>60</v>
      </c>
      <c r="AG28" s="1">
        <v>63</v>
      </c>
      <c r="AI28" s="1">
        <v>57</v>
      </c>
      <c r="AJ28" s="1">
        <v>65</v>
      </c>
      <c r="AL28" s="1">
        <v>55.5</v>
      </c>
      <c r="AM28" s="1">
        <v>66</v>
      </c>
      <c r="AO28" s="1">
        <v>52.5</v>
      </c>
      <c r="AP28" s="1">
        <v>68</v>
      </c>
      <c r="AR28" s="1">
        <v>49.5</v>
      </c>
      <c r="AS28" s="1">
        <v>70</v>
      </c>
      <c r="AU28" s="1">
        <v>45</v>
      </c>
      <c r="AV28" s="1">
        <v>73</v>
      </c>
      <c r="AX28" s="1">
        <v>36</v>
      </c>
      <c r="AY28" s="1">
        <v>78</v>
      </c>
    </row>
    <row r="29" spans="2:51" x14ac:dyDescent="0.25">
      <c r="B29" s="1">
        <v>156</v>
      </c>
      <c r="C29" s="1">
        <v>19</v>
      </c>
      <c r="E29" s="1">
        <v>111</v>
      </c>
      <c r="F29" s="1">
        <v>30</v>
      </c>
      <c r="H29" s="1">
        <v>96</v>
      </c>
      <c r="I29" s="1">
        <v>39</v>
      </c>
      <c r="K29" s="1">
        <v>88.5</v>
      </c>
      <c r="L29" s="1">
        <v>44</v>
      </c>
      <c r="N29" s="1">
        <v>84</v>
      </c>
      <c r="O29" s="1">
        <v>47</v>
      </c>
      <c r="Q29" s="1">
        <v>76.5</v>
      </c>
      <c r="R29" s="1">
        <v>52</v>
      </c>
      <c r="T29" s="1">
        <v>72</v>
      </c>
      <c r="U29" s="1">
        <v>55</v>
      </c>
      <c r="W29" s="1">
        <v>69</v>
      </c>
      <c r="X29" s="1">
        <v>57</v>
      </c>
      <c r="Z29" s="1">
        <v>66</v>
      </c>
      <c r="AA29" s="1">
        <v>59</v>
      </c>
      <c r="AC29" s="1">
        <v>63</v>
      </c>
      <c r="AD29" s="1">
        <v>61</v>
      </c>
      <c r="AF29" s="1">
        <v>60</v>
      </c>
      <c r="AG29" s="1">
        <v>63</v>
      </c>
      <c r="AI29" s="1">
        <v>57</v>
      </c>
      <c r="AJ29" s="1">
        <v>65</v>
      </c>
      <c r="AL29" s="1">
        <v>55.5</v>
      </c>
      <c r="AM29" s="1">
        <v>66</v>
      </c>
      <c r="AO29" s="1">
        <v>52.5</v>
      </c>
      <c r="AP29" s="1">
        <v>68</v>
      </c>
      <c r="AR29" s="1">
        <v>49.5</v>
      </c>
      <c r="AS29" s="1">
        <v>70</v>
      </c>
      <c r="AU29" s="1">
        <v>45</v>
      </c>
      <c r="AV29" s="1">
        <v>73</v>
      </c>
      <c r="AX29" s="1">
        <v>36</v>
      </c>
      <c r="AY29" s="1">
        <v>78</v>
      </c>
    </row>
    <row r="30" spans="2:51" x14ac:dyDescent="0.25">
      <c r="B30" s="1">
        <v>153</v>
      </c>
      <c r="C30" s="1">
        <v>10</v>
      </c>
      <c r="E30" s="1">
        <v>108</v>
      </c>
      <c r="F30" s="1">
        <v>31</v>
      </c>
      <c r="H30" s="1">
        <v>96</v>
      </c>
      <c r="I30" s="1">
        <v>39</v>
      </c>
      <c r="K30" s="1">
        <v>88.5</v>
      </c>
      <c r="L30" s="1">
        <v>44</v>
      </c>
      <c r="N30" s="1">
        <v>82.5</v>
      </c>
      <c r="O30" s="1">
        <v>48</v>
      </c>
      <c r="Q30" s="1">
        <v>76.5</v>
      </c>
      <c r="R30" s="1">
        <v>52</v>
      </c>
      <c r="T30" s="1">
        <v>72</v>
      </c>
      <c r="U30" s="1">
        <v>55</v>
      </c>
      <c r="W30" s="1">
        <v>69</v>
      </c>
      <c r="X30" s="1">
        <v>57</v>
      </c>
      <c r="Z30" s="1">
        <v>66</v>
      </c>
      <c r="AA30" s="1">
        <v>59</v>
      </c>
      <c r="AC30" s="1">
        <v>63</v>
      </c>
      <c r="AD30" s="1">
        <v>61</v>
      </c>
      <c r="AF30" s="1">
        <v>60</v>
      </c>
      <c r="AG30" s="1">
        <v>63</v>
      </c>
      <c r="AI30" s="1">
        <v>57</v>
      </c>
      <c r="AJ30" s="1">
        <v>65</v>
      </c>
      <c r="AL30" s="1">
        <v>55.5</v>
      </c>
      <c r="AM30" s="1">
        <v>66</v>
      </c>
      <c r="AO30" s="1">
        <v>52.5</v>
      </c>
      <c r="AP30" s="1">
        <v>68</v>
      </c>
      <c r="AR30" s="1">
        <v>49.5</v>
      </c>
      <c r="AS30" s="1">
        <v>70</v>
      </c>
      <c r="AU30" s="1">
        <v>45</v>
      </c>
      <c r="AV30" s="1">
        <v>73</v>
      </c>
      <c r="AX30" s="1">
        <v>36</v>
      </c>
      <c r="AY30" s="1">
        <v>78</v>
      </c>
    </row>
    <row r="31" spans="2:51" x14ac:dyDescent="0.25">
      <c r="B31" s="1">
        <v>153</v>
      </c>
      <c r="C31" s="1">
        <v>10</v>
      </c>
      <c r="E31" s="1">
        <v>108</v>
      </c>
      <c r="F31" s="1">
        <v>31</v>
      </c>
      <c r="H31" s="1">
        <v>96</v>
      </c>
      <c r="I31" s="1">
        <v>39</v>
      </c>
      <c r="K31" s="1">
        <v>88.5</v>
      </c>
      <c r="L31" s="1">
        <v>44</v>
      </c>
      <c r="N31" s="1">
        <v>82.5</v>
      </c>
      <c r="O31" s="1">
        <v>48</v>
      </c>
      <c r="Q31" s="1">
        <v>76.5</v>
      </c>
      <c r="R31" s="1">
        <v>52</v>
      </c>
      <c r="T31" s="1">
        <v>72</v>
      </c>
      <c r="U31" s="1">
        <v>55</v>
      </c>
      <c r="W31" s="1">
        <v>69</v>
      </c>
      <c r="X31" s="1">
        <v>57</v>
      </c>
      <c r="Z31" s="1">
        <v>66</v>
      </c>
      <c r="AA31" s="1">
        <v>59</v>
      </c>
      <c r="AC31" s="1">
        <v>63</v>
      </c>
      <c r="AD31" s="1">
        <v>61</v>
      </c>
      <c r="AF31" s="1">
        <v>60</v>
      </c>
      <c r="AG31" s="1">
        <v>63</v>
      </c>
      <c r="AI31" s="1">
        <v>57</v>
      </c>
      <c r="AJ31" s="1">
        <v>65</v>
      </c>
      <c r="AL31" s="1">
        <v>55.5</v>
      </c>
      <c r="AM31" s="1">
        <v>66</v>
      </c>
      <c r="AO31" s="1">
        <v>52.5</v>
      </c>
      <c r="AP31" s="1">
        <v>68</v>
      </c>
      <c r="AR31" s="1">
        <v>49.5</v>
      </c>
      <c r="AS31" s="1">
        <v>70</v>
      </c>
      <c r="AU31" s="1">
        <v>45</v>
      </c>
      <c r="AV31" s="1">
        <v>73</v>
      </c>
      <c r="AX31" s="1">
        <v>30</v>
      </c>
      <c r="AY31" s="1">
        <v>79</v>
      </c>
    </row>
    <row r="32" spans="2:51" x14ac:dyDescent="0.25">
      <c r="B32" s="1">
        <v>147</v>
      </c>
      <c r="C32" s="1">
        <v>11</v>
      </c>
      <c r="E32" s="1">
        <v>108</v>
      </c>
      <c r="F32" s="1">
        <v>31</v>
      </c>
      <c r="H32" s="1">
        <v>96</v>
      </c>
      <c r="I32" s="1">
        <v>39</v>
      </c>
      <c r="K32" s="1">
        <v>88.5</v>
      </c>
      <c r="L32" s="1">
        <v>44</v>
      </c>
      <c r="N32" s="1">
        <v>82.5</v>
      </c>
      <c r="O32" s="1">
        <v>48</v>
      </c>
      <c r="Q32" s="1">
        <v>76.5</v>
      </c>
      <c r="R32" s="1">
        <v>52</v>
      </c>
      <c r="T32" s="1">
        <v>72</v>
      </c>
      <c r="U32" s="1">
        <v>55</v>
      </c>
      <c r="W32" s="1">
        <v>69</v>
      </c>
      <c r="X32" s="1">
        <v>57</v>
      </c>
      <c r="Z32" s="1">
        <v>66</v>
      </c>
      <c r="AA32" s="1">
        <v>59</v>
      </c>
      <c r="AC32" s="1">
        <v>63</v>
      </c>
      <c r="AD32" s="1">
        <v>61</v>
      </c>
      <c r="AF32" s="1">
        <v>60</v>
      </c>
      <c r="AG32" s="1">
        <v>63</v>
      </c>
      <c r="AI32" s="1">
        <v>57</v>
      </c>
      <c r="AJ32" s="1">
        <v>65</v>
      </c>
      <c r="AL32" s="1">
        <v>54</v>
      </c>
      <c r="AM32" s="1">
        <v>67</v>
      </c>
      <c r="AO32" s="1">
        <v>52.5</v>
      </c>
      <c r="AP32" s="1">
        <v>68</v>
      </c>
      <c r="AR32" s="1">
        <v>49.5</v>
      </c>
      <c r="AS32" s="1">
        <v>70</v>
      </c>
      <c r="AU32" s="1">
        <v>45</v>
      </c>
      <c r="AV32" s="1">
        <v>73</v>
      </c>
      <c r="AX32" s="1">
        <v>18</v>
      </c>
      <c r="AY32" s="1">
        <v>80</v>
      </c>
    </row>
    <row r="33" spans="2:48" x14ac:dyDescent="0.25">
      <c r="B33" s="1">
        <v>145.5</v>
      </c>
      <c r="C33" s="1">
        <v>12</v>
      </c>
      <c r="E33" s="1">
        <v>106.5</v>
      </c>
      <c r="F33" s="1">
        <v>32</v>
      </c>
      <c r="H33" s="1">
        <v>96</v>
      </c>
      <c r="I33" s="1">
        <v>39</v>
      </c>
      <c r="K33" s="1">
        <v>88.5</v>
      </c>
      <c r="L33" s="1">
        <v>44</v>
      </c>
      <c r="N33" s="1">
        <v>82.5</v>
      </c>
      <c r="O33" s="1">
        <v>48</v>
      </c>
      <c r="Q33" s="1">
        <v>76.5</v>
      </c>
      <c r="R33" s="1">
        <v>52</v>
      </c>
      <c r="T33" s="1">
        <v>72</v>
      </c>
      <c r="U33" s="1">
        <v>55</v>
      </c>
      <c r="W33" s="1">
        <v>67.5</v>
      </c>
      <c r="X33" s="1">
        <v>58</v>
      </c>
      <c r="Z33" s="1">
        <v>66</v>
      </c>
      <c r="AA33" s="1">
        <v>59</v>
      </c>
      <c r="AC33" s="1">
        <v>63</v>
      </c>
      <c r="AD33" s="1">
        <v>61</v>
      </c>
      <c r="AF33" s="1">
        <v>60</v>
      </c>
      <c r="AG33" s="1">
        <v>63</v>
      </c>
      <c r="AI33" s="1">
        <v>57</v>
      </c>
      <c r="AJ33" s="1">
        <v>65</v>
      </c>
      <c r="AL33" s="1">
        <v>54</v>
      </c>
      <c r="AM33" s="1">
        <v>67</v>
      </c>
      <c r="AO33" s="1">
        <v>52.5</v>
      </c>
      <c r="AP33" s="1">
        <v>68</v>
      </c>
      <c r="AR33" s="1">
        <v>49.5</v>
      </c>
      <c r="AS33" s="1">
        <v>70</v>
      </c>
      <c r="AU33" s="1">
        <v>45</v>
      </c>
      <c r="AV33" s="1">
        <v>73</v>
      </c>
    </row>
    <row r="34" spans="2:48" x14ac:dyDescent="0.25">
      <c r="B34" s="1">
        <v>145.5</v>
      </c>
      <c r="C34" s="1">
        <v>12</v>
      </c>
      <c r="E34" s="1">
        <v>105</v>
      </c>
      <c r="F34" s="1">
        <v>33</v>
      </c>
      <c r="H34" s="1">
        <v>96</v>
      </c>
      <c r="I34" s="1">
        <v>39</v>
      </c>
      <c r="K34" s="1">
        <v>88.5</v>
      </c>
      <c r="L34" s="1">
        <v>44</v>
      </c>
      <c r="N34" s="1">
        <v>82.5</v>
      </c>
      <c r="O34" s="1">
        <v>48</v>
      </c>
      <c r="Q34" s="1">
        <v>76.5</v>
      </c>
      <c r="R34" s="1">
        <v>52</v>
      </c>
      <c r="T34" s="1">
        <v>72</v>
      </c>
      <c r="U34" s="1">
        <v>55</v>
      </c>
      <c r="W34" s="1">
        <v>67.5</v>
      </c>
      <c r="X34" s="1">
        <v>58</v>
      </c>
      <c r="Z34" s="1">
        <v>66</v>
      </c>
      <c r="AA34" s="1">
        <v>59</v>
      </c>
      <c r="AC34" s="1">
        <v>63</v>
      </c>
      <c r="AD34" s="1">
        <v>61</v>
      </c>
      <c r="AF34" s="1">
        <v>60</v>
      </c>
      <c r="AG34" s="1">
        <v>63</v>
      </c>
      <c r="AI34" s="1">
        <v>57</v>
      </c>
      <c r="AJ34" s="1">
        <v>65</v>
      </c>
      <c r="AL34" s="1">
        <v>54</v>
      </c>
      <c r="AM34" s="1">
        <v>67</v>
      </c>
      <c r="AO34" s="1">
        <v>52.5</v>
      </c>
      <c r="AP34" s="1">
        <v>68</v>
      </c>
      <c r="AR34" s="1">
        <v>49.5</v>
      </c>
      <c r="AS34" s="1">
        <v>70</v>
      </c>
      <c r="AU34" s="1">
        <v>45</v>
      </c>
      <c r="AV34" s="1">
        <v>73</v>
      </c>
    </row>
    <row r="35" spans="2:48" x14ac:dyDescent="0.25">
      <c r="B35" s="1">
        <v>142.5</v>
      </c>
      <c r="C35" s="1">
        <v>13</v>
      </c>
      <c r="E35" s="1">
        <v>105</v>
      </c>
      <c r="F35" s="1">
        <v>33</v>
      </c>
      <c r="H35" s="1">
        <v>96</v>
      </c>
      <c r="I35" s="1">
        <v>39</v>
      </c>
      <c r="K35" s="1">
        <v>88.5</v>
      </c>
      <c r="L35" s="1">
        <v>44</v>
      </c>
      <c r="N35" s="1">
        <v>82.5</v>
      </c>
      <c r="O35" s="1">
        <v>48</v>
      </c>
      <c r="Q35" s="1">
        <v>76.5</v>
      </c>
      <c r="R35" s="1">
        <v>52</v>
      </c>
      <c r="T35" s="1">
        <v>72</v>
      </c>
      <c r="U35" s="1">
        <v>55</v>
      </c>
      <c r="W35" s="1">
        <v>67.5</v>
      </c>
      <c r="X35" s="1">
        <v>58</v>
      </c>
      <c r="Z35" s="1">
        <v>64.5</v>
      </c>
      <c r="AA35" s="1">
        <v>60</v>
      </c>
      <c r="AC35" s="1">
        <v>63</v>
      </c>
      <c r="AD35" s="1">
        <v>61</v>
      </c>
      <c r="AF35" s="1">
        <v>60</v>
      </c>
      <c r="AG35" s="1">
        <v>63</v>
      </c>
      <c r="AI35" s="1">
        <v>57</v>
      </c>
      <c r="AJ35" s="1">
        <v>65</v>
      </c>
      <c r="AL35" s="1">
        <v>54</v>
      </c>
      <c r="AM35" s="1">
        <v>67</v>
      </c>
      <c r="AO35" s="1">
        <v>52.5</v>
      </c>
      <c r="AP35" s="1">
        <v>68</v>
      </c>
      <c r="AR35" s="1">
        <v>49.5</v>
      </c>
      <c r="AS35" s="1">
        <v>70</v>
      </c>
      <c r="AU35" s="1">
        <v>45</v>
      </c>
      <c r="AV35" s="1">
        <v>73</v>
      </c>
    </row>
    <row r="36" spans="2:48" x14ac:dyDescent="0.25">
      <c r="B36" s="1">
        <v>141</v>
      </c>
      <c r="C36" s="1">
        <v>14</v>
      </c>
      <c r="E36" s="1">
        <v>103.5</v>
      </c>
      <c r="F36" s="1">
        <v>34</v>
      </c>
      <c r="H36" s="1">
        <v>94.5</v>
      </c>
      <c r="I36" s="1">
        <v>40</v>
      </c>
      <c r="K36" s="1">
        <v>87</v>
      </c>
      <c r="L36" s="1">
        <v>45</v>
      </c>
      <c r="N36" s="1">
        <v>82.5</v>
      </c>
      <c r="O36" s="1">
        <v>48</v>
      </c>
      <c r="Q36" s="1">
        <v>76.5</v>
      </c>
      <c r="R36" s="1">
        <v>52</v>
      </c>
      <c r="T36" s="1">
        <v>72</v>
      </c>
      <c r="U36" s="1">
        <v>55</v>
      </c>
      <c r="W36" s="1">
        <v>67.5</v>
      </c>
      <c r="X36" s="1">
        <v>58</v>
      </c>
      <c r="Z36" s="1">
        <v>64.5</v>
      </c>
      <c r="AA36" s="1">
        <v>60</v>
      </c>
      <c r="AC36" s="1">
        <v>63</v>
      </c>
      <c r="AD36" s="1">
        <v>61</v>
      </c>
      <c r="AF36" s="1">
        <v>60</v>
      </c>
      <c r="AG36" s="1">
        <v>63</v>
      </c>
      <c r="AI36" s="1">
        <v>57</v>
      </c>
      <c r="AJ36" s="1">
        <v>65</v>
      </c>
      <c r="AL36" s="1">
        <v>54</v>
      </c>
      <c r="AM36" s="1">
        <v>67</v>
      </c>
      <c r="AO36" s="1">
        <v>52.5</v>
      </c>
      <c r="AP36" s="1">
        <v>68</v>
      </c>
      <c r="AR36" s="1">
        <v>49.5</v>
      </c>
      <c r="AS36" s="1">
        <v>70</v>
      </c>
      <c r="AU36" s="1">
        <v>45</v>
      </c>
      <c r="AV36" s="1">
        <v>73</v>
      </c>
    </row>
    <row r="37" spans="2:48" x14ac:dyDescent="0.25">
      <c r="B37" s="1">
        <v>139.5</v>
      </c>
      <c r="C37" s="1">
        <v>15</v>
      </c>
      <c r="E37" s="1">
        <v>103.5</v>
      </c>
      <c r="F37" s="1">
        <v>34</v>
      </c>
      <c r="H37" s="1">
        <v>94.5</v>
      </c>
      <c r="I37" s="1">
        <v>40</v>
      </c>
      <c r="K37" s="1">
        <v>87</v>
      </c>
      <c r="L37" s="1">
        <v>45</v>
      </c>
      <c r="N37" s="1">
        <v>82.5</v>
      </c>
      <c r="O37" s="1">
        <v>48</v>
      </c>
      <c r="Q37" s="1">
        <v>76.5</v>
      </c>
      <c r="R37" s="1">
        <v>52</v>
      </c>
      <c r="T37" s="1">
        <v>72</v>
      </c>
      <c r="U37" s="1">
        <v>55</v>
      </c>
      <c r="W37" s="1">
        <v>67.5</v>
      </c>
      <c r="X37" s="1">
        <v>58</v>
      </c>
      <c r="Z37" s="1">
        <v>64.5</v>
      </c>
      <c r="AA37" s="1">
        <v>60</v>
      </c>
      <c r="AC37" s="1">
        <v>61.5</v>
      </c>
      <c r="AD37" s="1">
        <v>62</v>
      </c>
      <c r="AF37" s="1">
        <v>60</v>
      </c>
      <c r="AG37" s="1">
        <v>63</v>
      </c>
      <c r="AI37" s="1">
        <v>57</v>
      </c>
      <c r="AJ37" s="1">
        <v>65</v>
      </c>
      <c r="AL37" s="1">
        <v>54</v>
      </c>
      <c r="AM37" s="1">
        <v>67</v>
      </c>
      <c r="AO37" s="1">
        <v>52.5</v>
      </c>
      <c r="AP37" s="1">
        <v>68</v>
      </c>
      <c r="AR37" s="1">
        <v>49.5</v>
      </c>
      <c r="AS37" s="1">
        <v>70</v>
      </c>
      <c r="AU37" s="1">
        <v>45</v>
      </c>
      <c r="AV37" s="1">
        <v>73</v>
      </c>
    </row>
    <row r="38" spans="2:48" x14ac:dyDescent="0.25">
      <c r="B38" s="1">
        <v>139.5</v>
      </c>
      <c r="C38" s="1">
        <v>15</v>
      </c>
      <c r="E38" s="1">
        <v>102</v>
      </c>
      <c r="F38" s="1">
        <v>35</v>
      </c>
      <c r="H38" s="1">
        <v>94.5</v>
      </c>
      <c r="I38" s="1">
        <v>40</v>
      </c>
      <c r="K38" s="1">
        <v>87</v>
      </c>
      <c r="L38" s="1">
        <v>45</v>
      </c>
      <c r="N38" s="1">
        <v>82.5</v>
      </c>
      <c r="O38" s="1">
        <v>48</v>
      </c>
      <c r="Q38" s="1">
        <v>76.5</v>
      </c>
      <c r="R38" s="1">
        <v>52</v>
      </c>
      <c r="T38" s="1">
        <v>72</v>
      </c>
      <c r="U38" s="1">
        <v>55</v>
      </c>
      <c r="W38" s="1">
        <v>67.5</v>
      </c>
      <c r="X38" s="1">
        <v>58</v>
      </c>
      <c r="Z38" s="1">
        <v>64.5</v>
      </c>
      <c r="AA38" s="1">
        <v>60</v>
      </c>
      <c r="AC38" s="1">
        <v>61.5</v>
      </c>
      <c r="AD38" s="1">
        <v>62</v>
      </c>
      <c r="AF38" s="1">
        <v>60</v>
      </c>
      <c r="AG38" s="1">
        <v>63</v>
      </c>
      <c r="AI38" s="1">
        <v>57</v>
      </c>
      <c r="AJ38" s="1">
        <v>65</v>
      </c>
      <c r="AL38" s="1">
        <v>54</v>
      </c>
      <c r="AM38" s="1">
        <v>67</v>
      </c>
      <c r="AO38" s="1">
        <v>52.5</v>
      </c>
      <c r="AP38" s="1">
        <v>68</v>
      </c>
      <c r="AR38" s="1">
        <v>49.5</v>
      </c>
      <c r="AS38" s="1">
        <v>70</v>
      </c>
      <c r="AU38" s="1">
        <v>43.5</v>
      </c>
      <c r="AV38" s="1">
        <v>74</v>
      </c>
    </row>
    <row r="39" spans="2:48" x14ac:dyDescent="0.25">
      <c r="B39" s="1">
        <v>138</v>
      </c>
      <c r="C39" s="1">
        <v>16</v>
      </c>
      <c r="E39" s="1">
        <v>102</v>
      </c>
      <c r="F39" s="1">
        <v>35</v>
      </c>
      <c r="H39" s="1">
        <v>94.5</v>
      </c>
      <c r="I39" s="1">
        <v>40</v>
      </c>
      <c r="K39" s="1">
        <v>87</v>
      </c>
      <c r="L39" s="1">
        <v>45</v>
      </c>
      <c r="N39" s="1">
        <v>82.5</v>
      </c>
      <c r="O39" s="1">
        <v>48</v>
      </c>
      <c r="Q39" s="1">
        <v>75</v>
      </c>
      <c r="R39" s="1">
        <v>53</v>
      </c>
      <c r="T39" s="1">
        <v>72</v>
      </c>
      <c r="U39" s="1">
        <v>55</v>
      </c>
      <c r="W39" s="1">
        <v>67.5</v>
      </c>
      <c r="X39" s="1">
        <v>58</v>
      </c>
      <c r="Z39" s="1">
        <v>64.5</v>
      </c>
      <c r="AA39" s="1">
        <v>60</v>
      </c>
      <c r="AC39" s="1">
        <v>61.5</v>
      </c>
      <c r="AD39" s="1">
        <v>62</v>
      </c>
      <c r="AF39" s="1">
        <v>60</v>
      </c>
      <c r="AG39" s="1">
        <v>63</v>
      </c>
      <c r="AI39" s="1">
        <v>57</v>
      </c>
      <c r="AJ39" s="1">
        <v>65</v>
      </c>
      <c r="AL39" s="1">
        <v>54</v>
      </c>
      <c r="AM39" s="1">
        <v>67</v>
      </c>
      <c r="AO39" s="1">
        <v>52.5</v>
      </c>
      <c r="AP39" s="1">
        <v>68</v>
      </c>
      <c r="AR39" s="1">
        <v>48</v>
      </c>
      <c r="AS39" s="1">
        <v>71</v>
      </c>
      <c r="AU39" s="1">
        <v>43.5</v>
      </c>
      <c r="AV39" s="1">
        <v>74</v>
      </c>
    </row>
    <row r="40" spans="2:48" x14ac:dyDescent="0.25">
      <c r="B40" s="1">
        <v>138</v>
      </c>
      <c r="C40" s="1">
        <v>16</v>
      </c>
      <c r="E40" s="1">
        <v>102</v>
      </c>
      <c r="F40" s="1">
        <v>35</v>
      </c>
      <c r="H40" s="1">
        <v>94.5</v>
      </c>
      <c r="I40" s="1">
        <v>40</v>
      </c>
      <c r="K40" s="1">
        <v>87</v>
      </c>
      <c r="L40" s="1">
        <v>45</v>
      </c>
      <c r="N40" s="1">
        <v>82.5</v>
      </c>
      <c r="O40" s="1">
        <v>48</v>
      </c>
      <c r="Q40" s="1">
        <v>75</v>
      </c>
      <c r="R40" s="1">
        <v>53</v>
      </c>
      <c r="T40" s="1">
        <v>72</v>
      </c>
      <c r="U40" s="1">
        <v>55</v>
      </c>
      <c r="W40" s="1">
        <v>67.5</v>
      </c>
      <c r="X40" s="1">
        <v>58</v>
      </c>
      <c r="Z40" s="1">
        <v>64.5</v>
      </c>
      <c r="AA40" s="1">
        <v>60</v>
      </c>
      <c r="AC40" s="1">
        <v>61.5</v>
      </c>
      <c r="AD40" s="1">
        <v>62</v>
      </c>
      <c r="AF40" s="1">
        <v>60</v>
      </c>
      <c r="AG40" s="1">
        <v>63</v>
      </c>
      <c r="AI40" s="1">
        <v>57</v>
      </c>
      <c r="AJ40" s="1">
        <v>65</v>
      </c>
      <c r="AL40" s="1">
        <v>54</v>
      </c>
      <c r="AM40" s="1">
        <v>67</v>
      </c>
      <c r="AO40" s="1">
        <v>52.5</v>
      </c>
      <c r="AP40" s="1">
        <v>68</v>
      </c>
      <c r="AR40" s="1">
        <v>48</v>
      </c>
      <c r="AS40" s="1">
        <v>71</v>
      </c>
      <c r="AU40" s="1">
        <v>43.5</v>
      </c>
      <c r="AV40" s="1">
        <v>74</v>
      </c>
    </row>
    <row r="41" spans="2:48" x14ac:dyDescent="0.25">
      <c r="B41" s="1">
        <v>133.5</v>
      </c>
      <c r="C41" s="1">
        <v>17</v>
      </c>
      <c r="E41" s="1">
        <v>102</v>
      </c>
      <c r="F41" s="1">
        <v>35</v>
      </c>
      <c r="H41" s="1">
        <v>94.5</v>
      </c>
      <c r="I41" s="1">
        <v>40</v>
      </c>
      <c r="K41" s="1">
        <v>87</v>
      </c>
      <c r="L41" s="1">
        <v>45</v>
      </c>
      <c r="N41" s="1">
        <v>81</v>
      </c>
      <c r="O41" s="1">
        <v>49</v>
      </c>
      <c r="Q41" s="1">
        <v>75</v>
      </c>
      <c r="R41" s="1">
        <v>53</v>
      </c>
      <c r="T41" s="1">
        <v>72</v>
      </c>
      <c r="U41" s="1">
        <v>55</v>
      </c>
      <c r="W41" s="1">
        <v>67.5</v>
      </c>
      <c r="X41" s="1">
        <v>58</v>
      </c>
      <c r="Z41" s="1">
        <v>64.5</v>
      </c>
      <c r="AA41" s="1">
        <v>60</v>
      </c>
      <c r="AC41" s="1">
        <v>61.5</v>
      </c>
      <c r="AD41" s="1">
        <v>62</v>
      </c>
      <c r="AF41" s="1">
        <v>60</v>
      </c>
      <c r="AG41" s="1">
        <v>63</v>
      </c>
      <c r="AI41" s="1">
        <v>57</v>
      </c>
      <c r="AJ41" s="1">
        <v>65</v>
      </c>
      <c r="AL41" s="1">
        <v>54</v>
      </c>
      <c r="AM41" s="1">
        <v>67</v>
      </c>
      <c r="AO41" s="1">
        <v>52.5</v>
      </c>
      <c r="AP41" s="1">
        <v>68</v>
      </c>
      <c r="AR41" s="1">
        <v>48</v>
      </c>
      <c r="AS41" s="1">
        <v>71</v>
      </c>
      <c r="AU41" s="1">
        <v>43.5</v>
      </c>
      <c r="AV41" s="1">
        <v>74</v>
      </c>
    </row>
    <row r="622" spans="6:6" x14ac:dyDescent="0.25">
      <c r="F622" s="1"/>
    </row>
    <row r="623" spans="6:6" x14ac:dyDescent="0.25">
      <c r="F623" s="1"/>
    </row>
    <row r="1677" spans="3:3" x14ac:dyDescent="0.25">
      <c r="C1677" s="1"/>
    </row>
    <row r="1678" spans="3:3" x14ac:dyDescent="0.25">
      <c r="C1678" s="1"/>
    </row>
    <row r="1679" spans="3:3" x14ac:dyDescent="0.25">
      <c r="C1679" s="1"/>
    </row>
    <row r="1680" spans="3:3" x14ac:dyDescent="0.25">
      <c r="C1680" s="1"/>
    </row>
    <row r="1681" spans="3:3" x14ac:dyDescent="0.25">
      <c r="C1681" s="1"/>
    </row>
    <row r="1682" spans="3:3" x14ac:dyDescent="0.25">
      <c r="C1682" s="1"/>
    </row>
    <row r="1683" spans="3:3" x14ac:dyDescent="0.25">
      <c r="C1683" s="1"/>
    </row>
    <row r="1684" spans="3:3" x14ac:dyDescent="0.25">
      <c r="C1684" s="1"/>
    </row>
    <row r="1685" spans="3:3" x14ac:dyDescent="0.25">
      <c r="C1685" s="1"/>
    </row>
    <row r="1686" spans="3:3" x14ac:dyDescent="0.25">
      <c r="C1686" s="1"/>
    </row>
    <row r="1687" spans="3:3" x14ac:dyDescent="0.25">
      <c r="C1687" s="1"/>
    </row>
    <row r="1688" spans="3:3" x14ac:dyDescent="0.25">
      <c r="C1688" s="1"/>
    </row>
    <row r="1689" spans="3:3" x14ac:dyDescent="0.25">
      <c r="C1689" s="1"/>
    </row>
    <row r="1690" spans="3:3" x14ac:dyDescent="0.25">
      <c r="C1690" s="1"/>
    </row>
    <row r="1691" spans="3:3" x14ac:dyDescent="0.25">
      <c r="C1691" s="1"/>
    </row>
    <row r="1692" spans="3:3" x14ac:dyDescent="0.25">
      <c r="C1692" s="1"/>
    </row>
    <row r="1693" spans="3:3" x14ac:dyDescent="0.25">
      <c r="C1693" s="1"/>
    </row>
    <row r="1694" spans="3:3" x14ac:dyDescent="0.25">
      <c r="C1694" s="1"/>
    </row>
    <row r="1695" spans="3:3" x14ac:dyDescent="0.25">
      <c r="C1695" s="1"/>
    </row>
    <row r="1696" spans="3:3" x14ac:dyDescent="0.25">
      <c r="C1696" s="1"/>
    </row>
    <row r="1697" spans="3:3" x14ac:dyDescent="0.25">
      <c r="C1697" s="1"/>
    </row>
  </sheetData>
  <mergeCells count="1">
    <mergeCell ref="B1:AY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N1034"/>
  <sheetViews>
    <sheetView zoomScale="70" zoomScaleNormal="70" workbookViewId="0">
      <selection activeCell="BQ50" sqref="BQ50"/>
    </sheetView>
  </sheetViews>
  <sheetFormatPr defaultRowHeight="15.75" x14ac:dyDescent="0.25"/>
  <cols>
    <col min="1" max="1" width="3.25" customWidth="1"/>
    <col min="2" max="2" width="5.375" customWidth="1"/>
    <col min="3" max="3" width="7" customWidth="1"/>
    <col min="4" max="4" width="1.125" customWidth="1"/>
    <col min="5" max="5" width="5.375" customWidth="1"/>
    <col min="6" max="6" width="7" customWidth="1"/>
    <col min="7" max="7" width="1.125" customWidth="1"/>
    <col min="8" max="8" width="5.375" customWidth="1"/>
    <col min="9" max="9" width="7" customWidth="1"/>
    <col min="10" max="10" width="1.125" customWidth="1"/>
    <col min="11" max="11" width="5.375" customWidth="1"/>
    <col min="12" max="12" width="7" customWidth="1"/>
    <col min="13" max="13" width="1.125" customWidth="1"/>
    <col min="14" max="14" width="5.375" customWidth="1"/>
    <col min="15" max="15" width="7" customWidth="1"/>
    <col min="16" max="16" width="1.125" customWidth="1"/>
    <col min="17" max="17" width="5.375" customWidth="1"/>
    <col min="18" max="18" width="7" customWidth="1"/>
    <col min="19" max="19" width="1.125" customWidth="1"/>
    <col min="20" max="20" width="5.375" customWidth="1"/>
    <col min="21" max="21" width="7" customWidth="1"/>
    <col min="22" max="22" width="1.125" customWidth="1"/>
    <col min="23" max="23" width="5.375" customWidth="1"/>
    <col min="24" max="24" width="7" customWidth="1"/>
    <col min="25" max="25" width="1.125" customWidth="1"/>
    <col min="26" max="26" width="5.375" customWidth="1"/>
    <col min="27" max="27" width="7" customWidth="1"/>
    <col min="28" max="28" width="1.125" customWidth="1"/>
    <col min="29" max="29" width="5.375" customWidth="1"/>
    <col min="30" max="30" width="7" customWidth="1"/>
    <col min="31" max="31" width="1.125" customWidth="1"/>
    <col min="32" max="32" width="5.375" customWidth="1"/>
    <col min="33" max="33" width="7" customWidth="1"/>
    <col min="34" max="34" width="1.125" customWidth="1"/>
    <col min="35" max="36" width="7" customWidth="1"/>
    <col min="37" max="37" width="1.25" customWidth="1"/>
    <col min="38" max="39" width="7" customWidth="1"/>
    <col min="40" max="40" width="1.25" customWidth="1"/>
    <col min="41" max="41" width="5.875" customWidth="1"/>
    <col min="42" max="42" width="7" customWidth="1"/>
    <col min="43" max="43" width="1.25" customWidth="1"/>
    <col min="44" max="44" width="5.75" customWidth="1"/>
    <col min="45" max="45" width="7" customWidth="1"/>
    <col min="46" max="46" width="1.125" customWidth="1"/>
    <col min="47" max="47" width="5.375" customWidth="1"/>
    <col min="48" max="48" width="7.25" customWidth="1"/>
    <col min="49" max="49" width="1.125" customWidth="1"/>
    <col min="50" max="50" width="5.75" customWidth="1"/>
    <col min="51" max="51" width="7.25" customWidth="1"/>
    <col min="52" max="52" width="1.125" customWidth="1"/>
    <col min="53" max="53" width="5.875" customWidth="1"/>
    <col min="54" max="54" width="7.25" customWidth="1"/>
    <col min="55" max="55" width="1.5" customWidth="1"/>
    <col min="56" max="56" width="5.5" customWidth="1"/>
    <col min="57" max="57" width="7.25" customWidth="1"/>
    <col min="58" max="58" width="1.5" customWidth="1"/>
    <col min="59" max="59" width="5.375" customWidth="1"/>
    <col min="60" max="60" width="7.625" customWidth="1"/>
    <col min="61" max="61" width="1.5" customWidth="1"/>
    <col min="62" max="62" width="6" customWidth="1"/>
    <col min="63" max="63" width="7.75" customWidth="1"/>
    <col min="64" max="64" width="1.5" customWidth="1"/>
    <col min="65" max="65" width="6" customWidth="1"/>
    <col min="66" max="66" width="8.125" customWidth="1"/>
  </cols>
  <sheetData>
    <row r="1" spans="2:66" x14ac:dyDescent="0.25">
      <c r="B1" s="7" t="s">
        <v>28</v>
      </c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  <c r="AL1" s="7"/>
      <c r="AM1" s="7"/>
      <c r="AN1" s="7"/>
      <c r="AO1" s="7"/>
      <c r="AP1" s="7"/>
      <c r="AQ1" s="7"/>
      <c r="AR1" s="7"/>
      <c r="AS1" s="7"/>
      <c r="AT1" s="7"/>
      <c r="AU1" s="7"/>
      <c r="AV1" s="7"/>
      <c r="AW1" s="7"/>
      <c r="AX1" s="7"/>
      <c r="AY1" s="7"/>
      <c r="AZ1" s="7"/>
      <c r="BA1" s="7"/>
      <c r="BB1" s="7"/>
      <c r="BC1" s="7"/>
      <c r="BD1" s="7"/>
      <c r="BE1" s="7"/>
      <c r="BF1" s="7"/>
      <c r="BG1" s="7"/>
      <c r="BH1" s="7"/>
      <c r="BI1" s="7"/>
      <c r="BJ1" s="7"/>
      <c r="BK1" s="7"/>
      <c r="BL1" s="7"/>
      <c r="BM1" s="7"/>
      <c r="BN1" s="7"/>
    </row>
    <row r="2" spans="2:66" x14ac:dyDescent="0.25"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  <c r="AL2" s="7"/>
      <c r="AM2" s="7"/>
      <c r="AN2" s="7"/>
      <c r="AO2" s="7"/>
      <c r="AP2" s="7"/>
      <c r="AQ2" s="7"/>
      <c r="AR2" s="7"/>
      <c r="AS2" s="7"/>
      <c r="AT2" s="7"/>
      <c r="AU2" s="7"/>
      <c r="AV2" s="7"/>
      <c r="AW2" s="7"/>
      <c r="AX2" s="7"/>
      <c r="AY2" s="7"/>
      <c r="AZ2" s="7"/>
      <c r="BA2" s="7"/>
      <c r="BB2" s="7"/>
      <c r="BC2" s="7"/>
      <c r="BD2" s="7"/>
      <c r="BE2" s="7"/>
      <c r="BF2" s="7"/>
      <c r="BG2" s="7"/>
      <c r="BH2" s="7"/>
      <c r="BI2" s="7"/>
      <c r="BJ2" s="7"/>
      <c r="BK2" s="7"/>
      <c r="BL2" s="7"/>
      <c r="BM2" s="7"/>
      <c r="BN2" s="7"/>
    </row>
    <row r="3" spans="2:66" x14ac:dyDescent="0.25">
      <c r="B3" t="s">
        <v>0</v>
      </c>
      <c r="C3" s="1" t="s">
        <v>21</v>
      </c>
      <c r="E3" t="s">
        <v>0</v>
      </c>
      <c r="F3" s="1" t="s">
        <v>21</v>
      </c>
      <c r="H3" t="s">
        <v>0</v>
      </c>
      <c r="I3" s="1" t="s">
        <v>21</v>
      </c>
      <c r="K3" t="s">
        <v>0</v>
      </c>
      <c r="L3" s="1" t="s">
        <v>21</v>
      </c>
      <c r="N3" t="s">
        <v>0</v>
      </c>
      <c r="O3" s="1" t="s">
        <v>21</v>
      </c>
      <c r="Q3" t="s">
        <v>0</v>
      </c>
      <c r="R3" s="1" t="s">
        <v>21</v>
      </c>
      <c r="T3" t="s">
        <v>0</v>
      </c>
      <c r="U3" s="1" t="s">
        <v>21</v>
      </c>
      <c r="W3" t="s">
        <v>0</v>
      </c>
      <c r="X3" s="1" t="s">
        <v>21</v>
      </c>
      <c r="Z3" t="s">
        <v>0</v>
      </c>
      <c r="AA3" s="1" t="s">
        <v>21</v>
      </c>
      <c r="AC3" t="s">
        <v>0</v>
      </c>
      <c r="AD3" s="1" t="s">
        <v>21</v>
      </c>
      <c r="AF3" t="s">
        <v>0</v>
      </c>
      <c r="AG3" s="1" t="s">
        <v>21</v>
      </c>
      <c r="AI3" t="s">
        <v>0</v>
      </c>
      <c r="AJ3" s="1" t="s">
        <v>21</v>
      </c>
      <c r="AL3" t="s">
        <v>0</v>
      </c>
      <c r="AM3" s="1" t="s">
        <v>21</v>
      </c>
      <c r="AO3" t="s">
        <v>0</v>
      </c>
      <c r="AP3" s="1" t="s">
        <v>21</v>
      </c>
      <c r="AR3" t="s">
        <v>0</v>
      </c>
      <c r="AS3" s="1" t="s">
        <v>21</v>
      </c>
      <c r="AU3" t="s">
        <v>0</v>
      </c>
      <c r="AV3" s="1" t="s">
        <v>21</v>
      </c>
      <c r="AX3" t="s">
        <v>0</v>
      </c>
      <c r="AY3" s="1" t="s">
        <v>21</v>
      </c>
      <c r="BA3" t="s">
        <v>0</v>
      </c>
      <c r="BB3" s="1" t="s">
        <v>21</v>
      </c>
      <c r="BD3" t="s">
        <v>0</v>
      </c>
      <c r="BE3" s="1" t="s">
        <v>21</v>
      </c>
      <c r="BG3" t="s">
        <v>0</v>
      </c>
      <c r="BH3" s="1" t="s">
        <v>21</v>
      </c>
      <c r="BJ3" t="s">
        <v>0</v>
      </c>
      <c r="BK3" s="1" t="s">
        <v>21</v>
      </c>
      <c r="BM3" t="s">
        <v>0</v>
      </c>
      <c r="BN3" s="1" t="s">
        <v>21</v>
      </c>
    </row>
    <row r="4" spans="2:66" x14ac:dyDescent="0.25">
      <c r="B4" s="1">
        <v>228</v>
      </c>
      <c r="C4" s="1">
        <v>1</v>
      </c>
      <c r="E4" s="1">
        <v>136.5</v>
      </c>
      <c r="F4" s="1">
        <v>29</v>
      </c>
      <c r="H4" s="1">
        <v>118.5</v>
      </c>
      <c r="I4" s="1">
        <v>41</v>
      </c>
      <c r="K4" s="1">
        <v>106.5</v>
      </c>
      <c r="L4" s="1">
        <v>49</v>
      </c>
      <c r="N4" s="1">
        <v>100.5</v>
      </c>
      <c r="O4" s="1">
        <v>53</v>
      </c>
      <c r="Q4" s="1">
        <v>94.5</v>
      </c>
      <c r="R4" s="1">
        <v>57</v>
      </c>
      <c r="T4" s="1">
        <v>90</v>
      </c>
      <c r="U4" s="1">
        <v>60</v>
      </c>
      <c r="W4" s="1">
        <v>85.5</v>
      </c>
      <c r="X4" s="1">
        <v>63</v>
      </c>
      <c r="Z4" s="1">
        <v>82.5</v>
      </c>
      <c r="AA4" s="1">
        <v>65</v>
      </c>
      <c r="AC4" s="1">
        <v>79.5</v>
      </c>
      <c r="AD4" s="1">
        <v>67</v>
      </c>
      <c r="AF4" s="1">
        <v>76.5</v>
      </c>
      <c r="AG4" s="1">
        <v>69</v>
      </c>
      <c r="AI4" s="1">
        <v>73.5</v>
      </c>
      <c r="AJ4" s="1">
        <v>71</v>
      </c>
      <c r="AL4" s="1">
        <v>70.5</v>
      </c>
      <c r="AM4" s="1">
        <v>73</v>
      </c>
      <c r="AO4" s="1">
        <v>67.5</v>
      </c>
      <c r="AP4" s="1">
        <v>75</v>
      </c>
      <c r="AR4" s="1">
        <v>64.5</v>
      </c>
      <c r="AS4" s="1">
        <v>77</v>
      </c>
      <c r="AU4" s="1">
        <v>61.5</v>
      </c>
      <c r="AV4" s="1">
        <v>79</v>
      </c>
      <c r="AX4" s="1">
        <v>60</v>
      </c>
      <c r="AY4" s="1">
        <v>80</v>
      </c>
      <c r="BA4" s="1">
        <v>57</v>
      </c>
      <c r="BB4" s="1">
        <v>82</v>
      </c>
      <c r="BD4" s="1">
        <v>52.5</v>
      </c>
      <c r="BE4" s="1">
        <v>85</v>
      </c>
      <c r="BG4" s="1">
        <v>49.5</v>
      </c>
      <c r="BH4" s="1">
        <v>87</v>
      </c>
      <c r="BJ4" s="1">
        <v>43.5</v>
      </c>
      <c r="BK4" s="1">
        <v>91</v>
      </c>
      <c r="BM4" s="1">
        <v>33</v>
      </c>
      <c r="BN4" s="1">
        <v>98</v>
      </c>
    </row>
    <row r="5" spans="2:66" x14ac:dyDescent="0.25">
      <c r="B5" s="1">
        <v>222</v>
      </c>
      <c r="C5" s="1">
        <v>2</v>
      </c>
      <c r="E5" s="1">
        <v>136.5</v>
      </c>
      <c r="F5" s="1">
        <v>29</v>
      </c>
      <c r="H5" s="1">
        <v>118.5</v>
      </c>
      <c r="I5" s="1">
        <v>41</v>
      </c>
      <c r="K5" s="1">
        <v>106.5</v>
      </c>
      <c r="L5" s="1">
        <v>49</v>
      </c>
      <c r="N5" s="1">
        <v>99</v>
      </c>
      <c r="O5" s="1">
        <v>54</v>
      </c>
      <c r="Q5" s="1">
        <v>94.5</v>
      </c>
      <c r="R5" s="1">
        <v>57</v>
      </c>
      <c r="T5" s="1">
        <v>90</v>
      </c>
      <c r="U5" s="1">
        <v>60</v>
      </c>
      <c r="W5" s="1">
        <v>85.5</v>
      </c>
      <c r="X5" s="1">
        <v>63</v>
      </c>
      <c r="Z5" s="1">
        <v>82.5</v>
      </c>
      <c r="AA5" s="1">
        <v>65</v>
      </c>
      <c r="AC5" s="1">
        <v>79.5</v>
      </c>
      <c r="AD5" s="1">
        <v>67</v>
      </c>
      <c r="AF5" s="1">
        <v>76.5</v>
      </c>
      <c r="AG5" s="1">
        <v>69</v>
      </c>
      <c r="AI5" s="1">
        <v>73.5</v>
      </c>
      <c r="AJ5" s="1">
        <v>71</v>
      </c>
      <c r="AL5" s="1">
        <v>70.5</v>
      </c>
      <c r="AM5" s="1">
        <v>73</v>
      </c>
      <c r="AO5" s="1">
        <v>67.5</v>
      </c>
      <c r="AP5" s="1">
        <v>75</v>
      </c>
      <c r="AR5" s="1">
        <v>64.5</v>
      </c>
      <c r="AS5" s="1">
        <v>77</v>
      </c>
      <c r="AU5" s="1">
        <v>61.5</v>
      </c>
      <c r="AV5" s="1">
        <v>79</v>
      </c>
      <c r="AX5" s="1">
        <v>60</v>
      </c>
      <c r="AY5" s="1">
        <v>80</v>
      </c>
      <c r="BA5" s="1">
        <v>57</v>
      </c>
      <c r="BB5" s="1">
        <v>82</v>
      </c>
      <c r="BD5" s="1">
        <v>52.5</v>
      </c>
      <c r="BE5" s="1">
        <v>85</v>
      </c>
      <c r="BG5" s="1">
        <v>48</v>
      </c>
      <c r="BH5" s="1">
        <v>88</v>
      </c>
      <c r="BJ5" s="1">
        <v>43.5</v>
      </c>
      <c r="BK5" s="1">
        <v>91</v>
      </c>
      <c r="BM5" s="1">
        <v>33</v>
      </c>
      <c r="BN5" s="1">
        <v>98</v>
      </c>
    </row>
    <row r="6" spans="2:66" x14ac:dyDescent="0.25">
      <c r="B6" s="1">
        <v>210</v>
      </c>
      <c r="C6" s="1">
        <v>3</v>
      </c>
      <c r="E6" s="1">
        <v>136.5</v>
      </c>
      <c r="F6" s="1">
        <v>29</v>
      </c>
      <c r="H6" s="1">
        <v>117</v>
      </c>
      <c r="I6" s="1">
        <v>42</v>
      </c>
      <c r="K6" s="1">
        <v>106.5</v>
      </c>
      <c r="L6" s="1">
        <v>49</v>
      </c>
      <c r="N6" s="1">
        <v>99</v>
      </c>
      <c r="O6" s="1">
        <v>54</v>
      </c>
      <c r="Q6" s="1">
        <v>94.5</v>
      </c>
      <c r="R6" s="1">
        <v>57</v>
      </c>
      <c r="T6" s="1">
        <v>90</v>
      </c>
      <c r="U6" s="1">
        <v>60</v>
      </c>
      <c r="W6" s="1">
        <v>85.5</v>
      </c>
      <c r="X6" s="1">
        <v>63</v>
      </c>
      <c r="Z6" s="1">
        <v>82.5</v>
      </c>
      <c r="AA6" s="1">
        <v>65</v>
      </c>
      <c r="AC6" s="1">
        <v>79.5</v>
      </c>
      <c r="AD6" s="1">
        <v>67</v>
      </c>
      <c r="AF6" s="1">
        <v>76.5</v>
      </c>
      <c r="AG6" s="1">
        <v>69</v>
      </c>
      <c r="AI6" s="1">
        <v>73.5</v>
      </c>
      <c r="AJ6" s="1">
        <v>71</v>
      </c>
      <c r="AL6" s="1">
        <v>70.5</v>
      </c>
      <c r="AM6" s="1">
        <v>73</v>
      </c>
      <c r="AO6" s="1">
        <v>67.5</v>
      </c>
      <c r="AP6" s="1">
        <v>75</v>
      </c>
      <c r="AR6" s="1">
        <v>64.5</v>
      </c>
      <c r="AS6" s="1">
        <v>77</v>
      </c>
      <c r="AU6" s="1">
        <v>61.5</v>
      </c>
      <c r="AV6" s="1">
        <v>79</v>
      </c>
      <c r="AX6" s="1">
        <v>60</v>
      </c>
      <c r="AY6" s="1">
        <v>80</v>
      </c>
      <c r="BA6" s="1">
        <v>55.5</v>
      </c>
      <c r="BB6" s="1">
        <v>83</v>
      </c>
      <c r="BD6" s="1">
        <v>52.5</v>
      </c>
      <c r="BE6" s="1">
        <v>85</v>
      </c>
      <c r="BG6" s="1">
        <v>48</v>
      </c>
      <c r="BH6" s="1">
        <v>88</v>
      </c>
      <c r="BJ6" s="1">
        <v>43.5</v>
      </c>
      <c r="BK6" s="1">
        <v>91</v>
      </c>
      <c r="BM6" s="1">
        <v>33</v>
      </c>
      <c r="BN6" s="1">
        <v>98</v>
      </c>
    </row>
    <row r="7" spans="2:66" x14ac:dyDescent="0.25">
      <c r="B7" s="1">
        <v>210</v>
      </c>
      <c r="C7" s="1">
        <v>3</v>
      </c>
      <c r="E7" s="1">
        <v>135</v>
      </c>
      <c r="F7" s="1">
        <v>30</v>
      </c>
      <c r="H7" s="1">
        <v>117</v>
      </c>
      <c r="I7" s="1">
        <v>42</v>
      </c>
      <c r="K7" s="1">
        <v>106.5</v>
      </c>
      <c r="L7" s="1">
        <v>49</v>
      </c>
      <c r="N7" s="1">
        <v>99</v>
      </c>
      <c r="O7" s="1">
        <v>54</v>
      </c>
      <c r="Q7" s="1">
        <v>94.5</v>
      </c>
      <c r="R7" s="1">
        <v>57</v>
      </c>
      <c r="T7" s="1">
        <v>90</v>
      </c>
      <c r="U7" s="1">
        <v>60</v>
      </c>
      <c r="W7" s="1">
        <v>85.5</v>
      </c>
      <c r="X7" s="1">
        <v>63</v>
      </c>
      <c r="Z7" s="1">
        <v>82.5</v>
      </c>
      <c r="AA7" s="1">
        <v>65</v>
      </c>
      <c r="AC7" s="1">
        <v>79.5</v>
      </c>
      <c r="AD7" s="1">
        <v>67</v>
      </c>
      <c r="AF7" s="1">
        <v>76.5</v>
      </c>
      <c r="AG7" s="1">
        <v>69</v>
      </c>
      <c r="AI7" s="1">
        <v>73.5</v>
      </c>
      <c r="AJ7" s="1">
        <v>71</v>
      </c>
      <c r="AL7" s="1">
        <v>70.5</v>
      </c>
      <c r="AM7" s="1">
        <v>73</v>
      </c>
      <c r="AO7" s="1">
        <v>67.5</v>
      </c>
      <c r="AP7" s="1">
        <v>75</v>
      </c>
      <c r="AR7" s="1">
        <v>64.5</v>
      </c>
      <c r="AS7" s="1">
        <v>77</v>
      </c>
      <c r="AU7" s="1">
        <v>61.5</v>
      </c>
      <c r="AV7" s="1">
        <v>79</v>
      </c>
      <c r="AX7" s="1">
        <v>60</v>
      </c>
      <c r="AY7" s="1">
        <v>80</v>
      </c>
      <c r="BA7" s="1">
        <v>55.5</v>
      </c>
      <c r="BB7" s="1">
        <v>83</v>
      </c>
      <c r="BD7" s="1">
        <v>52.5</v>
      </c>
      <c r="BE7" s="1">
        <v>85</v>
      </c>
      <c r="BG7" s="1">
        <v>48</v>
      </c>
      <c r="BH7" s="1">
        <v>88</v>
      </c>
      <c r="BJ7" s="1">
        <v>43.5</v>
      </c>
      <c r="BK7" s="1">
        <v>91</v>
      </c>
      <c r="BM7" s="1">
        <v>31.5</v>
      </c>
      <c r="BN7" s="1">
        <v>99</v>
      </c>
    </row>
    <row r="8" spans="2:66" x14ac:dyDescent="0.25">
      <c r="B8" s="1">
        <v>204</v>
      </c>
      <c r="C8" s="1">
        <v>4</v>
      </c>
      <c r="E8" s="1">
        <v>135</v>
      </c>
      <c r="F8" s="1">
        <v>30</v>
      </c>
      <c r="H8" s="1">
        <v>117</v>
      </c>
      <c r="I8" s="1">
        <v>42</v>
      </c>
      <c r="K8" s="1">
        <v>106.5</v>
      </c>
      <c r="L8" s="1">
        <v>49</v>
      </c>
      <c r="N8" s="1">
        <v>99</v>
      </c>
      <c r="O8" s="1">
        <v>54</v>
      </c>
      <c r="Q8" s="1">
        <v>94.5</v>
      </c>
      <c r="R8" s="1">
        <v>57</v>
      </c>
      <c r="T8" s="1">
        <v>90</v>
      </c>
      <c r="U8" s="1">
        <v>60</v>
      </c>
      <c r="W8" s="1">
        <v>85.5</v>
      </c>
      <c r="X8" s="1">
        <v>63</v>
      </c>
      <c r="Z8" s="1">
        <v>82.5</v>
      </c>
      <c r="AA8" s="1">
        <v>65</v>
      </c>
      <c r="AC8" s="1">
        <v>79.5</v>
      </c>
      <c r="AD8" s="1">
        <v>67</v>
      </c>
      <c r="AF8" s="1">
        <v>76.5</v>
      </c>
      <c r="AG8" s="1">
        <v>69</v>
      </c>
      <c r="AI8" s="1">
        <v>73.5</v>
      </c>
      <c r="AJ8" s="1">
        <v>71</v>
      </c>
      <c r="AL8" s="1">
        <v>70.5</v>
      </c>
      <c r="AM8" s="1">
        <v>73</v>
      </c>
      <c r="AO8" s="1">
        <v>67.5</v>
      </c>
      <c r="AP8" s="1">
        <v>75</v>
      </c>
      <c r="AR8" s="1">
        <v>64.5</v>
      </c>
      <c r="AS8" s="1">
        <v>77</v>
      </c>
      <c r="AU8" s="1">
        <v>61.5</v>
      </c>
      <c r="AV8" s="1">
        <v>79</v>
      </c>
      <c r="AX8" s="1">
        <v>60</v>
      </c>
      <c r="AY8" s="1">
        <v>80</v>
      </c>
      <c r="BA8" s="1">
        <v>55.5</v>
      </c>
      <c r="BB8" s="1">
        <v>83</v>
      </c>
      <c r="BD8" s="1">
        <v>52.5</v>
      </c>
      <c r="BE8" s="1">
        <v>85</v>
      </c>
      <c r="BG8" s="1">
        <v>48</v>
      </c>
      <c r="BH8" s="1">
        <v>88</v>
      </c>
      <c r="BJ8" s="1">
        <v>43.5</v>
      </c>
      <c r="BK8" s="1">
        <v>91</v>
      </c>
      <c r="BM8" s="1">
        <v>31.5</v>
      </c>
      <c r="BN8" s="1">
        <v>99</v>
      </c>
    </row>
    <row r="9" spans="2:66" x14ac:dyDescent="0.25">
      <c r="B9" s="1">
        <v>199.5</v>
      </c>
      <c r="C9" s="1">
        <v>5</v>
      </c>
      <c r="E9" s="1">
        <v>133.5</v>
      </c>
      <c r="F9" s="1">
        <v>31</v>
      </c>
      <c r="H9" s="1">
        <v>115.5</v>
      </c>
      <c r="I9" s="1">
        <v>43</v>
      </c>
      <c r="K9" s="1">
        <v>106.5</v>
      </c>
      <c r="L9" s="1">
        <v>49</v>
      </c>
      <c r="N9" s="1">
        <v>99</v>
      </c>
      <c r="O9" s="1">
        <v>54</v>
      </c>
      <c r="Q9" s="1">
        <v>94.5</v>
      </c>
      <c r="R9" s="1">
        <v>57</v>
      </c>
      <c r="T9" s="1">
        <v>90</v>
      </c>
      <c r="U9" s="1">
        <v>60</v>
      </c>
      <c r="W9" s="1">
        <v>85.5</v>
      </c>
      <c r="X9" s="1">
        <v>63</v>
      </c>
      <c r="Z9" s="1">
        <v>82.5</v>
      </c>
      <c r="AA9" s="1">
        <v>65</v>
      </c>
      <c r="AC9" s="1">
        <v>79.5</v>
      </c>
      <c r="AD9" s="1">
        <v>67</v>
      </c>
      <c r="AF9" s="1">
        <v>76.5</v>
      </c>
      <c r="AG9" s="1">
        <v>69</v>
      </c>
      <c r="AI9" s="1">
        <v>73.5</v>
      </c>
      <c r="AJ9" s="1">
        <v>71</v>
      </c>
      <c r="AL9" s="1">
        <v>70.5</v>
      </c>
      <c r="AM9" s="1">
        <v>73</v>
      </c>
      <c r="AO9" s="1">
        <v>67.5</v>
      </c>
      <c r="AP9" s="1">
        <v>75</v>
      </c>
      <c r="AR9" s="1">
        <v>64.5</v>
      </c>
      <c r="AS9" s="1">
        <v>77</v>
      </c>
      <c r="AU9" s="1">
        <v>61.5</v>
      </c>
      <c r="AV9" s="1">
        <v>79</v>
      </c>
      <c r="AX9" s="1">
        <v>58.5</v>
      </c>
      <c r="AY9" s="1">
        <v>81</v>
      </c>
      <c r="BA9" s="1">
        <v>55.5</v>
      </c>
      <c r="BB9" s="1">
        <v>83</v>
      </c>
      <c r="BD9" s="1">
        <v>52.5</v>
      </c>
      <c r="BE9" s="1">
        <v>85</v>
      </c>
      <c r="BG9" s="1">
        <v>48</v>
      </c>
      <c r="BH9" s="1">
        <v>88</v>
      </c>
      <c r="BJ9" s="1">
        <v>43.5</v>
      </c>
      <c r="BK9" s="1">
        <v>91</v>
      </c>
      <c r="BM9" s="1">
        <v>31.5</v>
      </c>
      <c r="BN9" s="1">
        <v>99</v>
      </c>
    </row>
    <row r="10" spans="2:66" x14ac:dyDescent="0.25">
      <c r="B10" s="1">
        <v>198</v>
      </c>
      <c r="C10" s="1">
        <v>6</v>
      </c>
      <c r="E10" s="1">
        <v>133.5</v>
      </c>
      <c r="F10" s="1">
        <v>31</v>
      </c>
      <c r="H10" s="1">
        <v>114</v>
      </c>
      <c r="I10" s="1">
        <v>44</v>
      </c>
      <c r="K10" s="1">
        <v>106.5</v>
      </c>
      <c r="L10" s="1">
        <v>49</v>
      </c>
      <c r="N10" s="1">
        <v>99</v>
      </c>
      <c r="O10" s="1">
        <v>54</v>
      </c>
      <c r="Q10" s="1">
        <v>94.5</v>
      </c>
      <c r="R10" s="1">
        <v>57</v>
      </c>
      <c r="T10" s="1">
        <v>90</v>
      </c>
      <c r="U10" s="1">
        <v>60</v>
      </c>
      <c r="W10" s="1">
        <v>85.5</v>
      </c>
      <c r="X10" s="1">
        <v>63</v>
      </c>
      <c r="Z10" s="1">
        <v>82.5</v>
      </c>
      <c r="AA10" s="1">
        <v>65</v>
      </c>
      <c r="AC10" s="1">
        <v>78</v>
      </c>
      <c r="AD10" s="1">
        <v>68</v>
      </c>
      <c r="AF10" s="1">
        <v>76.5</v>
      </c>
      <c r="AG10" s="1">
        <v>69</v>
      </c>
      <c r="AI10" s="1">
        <v>73.5</v>
      </c>
      <c r="AJ10" s="1">
        <v>71</v>
      </c>
      <c r="AL10" s="1">
        <v>70.5</v>
      </c>
      <c r="AM10" s="1">
        <v>73</v>
      </c>
      <c r="AO10" s="1">
        <v>67.5</v>
      </c>
      <c r="AP10" s="1">
        <v>75</v>
      </c>
      <c r="AR10" s="1">
        <v>64.5</v>
      </c>
      <c r="AS10" s="1">
        <v>77</v>
      </c>
      <c r="AU10" s="1">
        <v>61.5</v>
      </c>
      <c r="AV10" s="1">
        <v>79</v>
      </c>
      <c r="AX10" s="1">
        <v>58.5</v>
      </c>
      <c r="AY10" s="1">
        <v>81</v>
      </c>
      <c r="BA10" s="1">
        <v>55.5</v>
      </c>
      <c r="BB10" s="1">
        <v>83</v>
      </c>
      <c r="BD10" s="1">
        <v>52.5</v>
      </c>
      <c r="BE10" s="1">
        <v>85</v>
      </c>
      <c r="BG10" s="1">
        <v>48</v>
      </c>
      <c r="BH10" s="1">
        <v>88</v>
      </c>
      <c r="BJ10" s="1">
        <v>42</v>
      </c>
      <c r="BK10" s="1">
        <v>92</v>
      </c>
      <c r="BM10" s="1">
        <v>30</v>
      </c>
      <c r="BN10" s="1">
        <v>100</v>
      </c>
    </row>
    <row r="11" spans="2:66" x14ac:dyDescent="0.25">
      <c r="B11" s="1">
        <v>198</v>
      </c>
      <c r="C11" s="1">
        <v>6</v>
      </c>
      <c r="E11" s="1">
        <v>132</v>
      </c>
      <c r="F11" s="1">
        <v>32</v>
      </c>
      <c r="H11" s="1">
        <v>114</v>
      </c>
      <c r="I11" s="1">
        <v>44</v>
      </c>
      <c r="K11" s="1">
        <v>106.5</v>
      </c>
      <c r="L11" s="1">
        <v>49</v>
      </c>
      <c r="N11" s="1">
        <v>99</v>
      </c>
      <c r="O11" s="1">
        <v>54</v>
      </c>
      <c r="Q11" s="1">
        <v>94.5</v>
      </c>
      <c r="R11" s="1">
        <v>57</v>
      </c>
      <c r="T11" s="1">
        <v>90</v>
      </c>
      <c r="U11" s="1">
        <v>60</v>
      </c>
      <c r="W11" s="1">
        <v>85.5</v>
      </c>
      <c r="X11" s="1">
        <v>63</v>
      </c>
      <c r="Z11" s="1">
        <v>82.5</v>
      </c>
      <c r="AA11" s="1">
        <v>65</v>
      </c>
      <c r="AC11" s="1">
        <v>78</v>
      </c>
      <c r="AD11" s="1">
        <v>68</v>
      </c>
      <c r="AF11" s="1">
        <v>75</v>
      </c>
      <c r="AG11" s="1">
        <v>70</v>
      </c>
      <c r="AI11" s="1">
        <v>72</v>
      </c>
      <c r="AJ11" s="1">
        <v>72</v>
      </c>
      <c r="AL11" s="1">
        <v>70.5</v>
      </c>
      <c r="AM11" s="1">
        <v>73</v>
      </c>
      <c r="AO11" s="1">
        <v>67.5</v>
      </c>
      <c r="AP11" s="1">
        <v>75</v>
      </c>
      <c r="AR11" s="1">
        <v>64.5</v>
      </c>
      <c r="AS11" s="1">
        <v>77</v>
      </c>
      <c r="AU11" s="1">
        <v>61.5</v>
      </c>
      <c r="AV11" s="1">
        <v>79</v>
      </c>
      <c r="AX11" s="1">
        <v>58.5</v>
      </c>
      <c r="AY11" s="1">
        <v>81</v>
      </c>
      <c r="BA11" s="1">
        <v>55.5</v>
      </c>
      <c r="BB11" s="1">
        <v>83</v>
      </c>
      <c r="BD11" s="1">
        <v>52.5</v>
      </c>
      <c r="BE11" s="1">
        <v>85</v>
      </c>
      <c r="BG11" s="1">
        <v>48</v>
      </c>
      <c r="BH11" s="1">
        <v>88</v>
      </c>
      <c r="BJ11" s="1">
        <v>42</v>
      </c>
      <c r="BK11" s="1">
        <v>92</v>
      </c>
      <c r="BM11" s="1">
        <v>30</v>
      </c>
      <c r="BN11" s="1">
        <v>100</v>
      </c>
    </row>
    <row r="12" spans="2:66" x14ac:dyDescent="0.25">
      <c r="B12" s="1">
        <v>195</v>
      </c>
      <c r="C12" s="1">
        <v>7</v>
      </c>
      <c r="E12" s="1">
        <v>132</v>
      </c>
      <c r="F12" s="1">
        <v>32</v>
      </c>
      <c r="H12" s="1">
        <v>114</v>
      </c>
      <c r="I12" s="1">
        <v>44</v>
      </c>
      <c r="K12" s="1">
        <v>106.5</v>
      </c>
      <c r="L12" s="1">
        <v>49</v>
      </c>
      <c r="N12" s="1">
        <v>99</v>
      </c>
      <c r="O12" s="1">
        <v>54</v>
      </c>
      <c r="Q12" s="1">
        <v>94.5</v>
      </c>
      <c r="R12" s="1">
        <v>57</v>
      </c>
      <c r="T12" s="1">
        <v>90</v>
      </c>
      <c r="U12" s="1">
        <v>60</v>
      </c>
      <c r="W12" s="1">
        <v>85.5</v>
      </c>
      <c r="X12" s="1">
        <v>63</v>
      </c>
      <c r="Z12" s="1">
        <v>82.5</v>
      </c>
      <c r="AA12" s="1">
        <v>65</v>
      </c>
      <c r="AC12" s="1">
        <v>78</v>
      </c>
      <c r="AD12" s="1">
        <v>68</v>
      </c>
      <c r="AF12" s="1">
        <v>75</v>
      </c>
      <c r="AG12" s="1">
        <v>70</v>
      </c>
      <c r="AI12" s="1">
        <v>72</v>
      </c>
      <c r="AJ12" s="1">
        <v>72</v>
      </c>
      <c r="AL12" s="1">
        <v>70.5</v>
      </c>
      <c r="AM12" s="1">
        <v>73</v>
      </c>
      <c r="AO12" s="1">
        <v>67.5</v>
      </c>
      <c r="AP12" s="1">
        <v>75</v>
      </c>
      <c r="AR12" s="1">
        <v>64.5</v>
      </c>
      <c r="AS12" s="1">
        <v>77</v>
      </c>
      <c r="AU12" s="1">
        <v>61.5</v>
      </c>
      <c r="AV12" s="1">
        <v>79</v>
      </c>
      <c r="AX12" s="1">
        <v>58.5</v>
      </c>
      <c r="AY12" s="1">
        <v>81</v>
      </c>
      <c r="BA12" s="1">
        <v>55.5</v>
      </c>
      <c r="BB12" s="1">
        <v>83</v>
      </c>
      <c r="BD12" s="1">
        <v>52.5</v>
      </c>
      <c r="BE12" s="1">
        <v>85</v>
      </c>
      <c r="BG12" s="1">
        <v>48</v>
      </c>
      <c r="BH12" s="1">
        <v>88</v>
      </c>
      <c r="BJ12" s="1">
        <v>42</v>
      </c>
      <c r="BK12" s="1">
        <v>92</v>
      </c>
      <c r="BM12" s="1">
        <v>30</v>
      </c>
      <c r="BN12" s="1">
        <v>100</v>
      </c>
    </row>
    <row r="13" spans="2:66" x14ac:dyDescent="0.25">
      <c r="B13" s="1">
        <v>193.5</v>
      </c>
      <c r="C13" s="1">
        <v>8</v>
      </c>
      <c r="E13" s="1">
        <v>132</v>
      </c>
      <c r="F13" s="1">
        <v>32</v>
      </c>
      <c r="H13" s="1">
        <v>114</v>
      </c>
      <c r="I13" s="1">
        <v>44</v>
      </c>
      <c r="K13" s="1">
        <v>106.5</v>
      </c>
      <c r="L13" s="1">
        <v>49</v>
      </c>
      <c r="N13" s="1">
        <v>99</v>
      </c>
      <c r="O13" s="1">
        <v>54</v>
      </c>
      <c r="Q13" s="1">
        <v>94.5</v>
      </c>
      <c r="R13" s="1">
        <v>57</v>
      </c>
      <c r="T13" s="1">
        <v>90</v>
      </c>
      <c r="U13" s="1">
        <v>60</v>
      </c>
      <c r="W13" s="1">
        <v>85.5</v>
      </c>
      <c r="X13" s="1">
        <v>63</v>
      </c>
      <c r="Z13" s="1">
        <v>82.5</v>
      </c>
      <c r="AA13" s="1">
        <v>65</v>
      </c>
      <c r="AC13" s="1">
        <v>78</v>
      </c>
      <c r="AD13" s="1">
        <v>68</v>
      </c>
      <c r="AF13" s="1">
        <v>75</v>
      </c>
      <c r="AG13" s="1">
        <v>70</v>
      </c>
      <c r="AI13" s="1">
        <v>72</v>
      </c>
      <c r="AJ13" s="1">
        <v>72</v>
      </c>
      <c r="AL13" s="1">
        <v>70.5</v>
      </c>
      <c r="AM13" s="1">
        <v>73</v>
      </c>
      <c r="AO13" s="1">
        <v>67.5</v>
      </c>
      <c r="AP13" s="1">
        <v>75</v>
      </c>
      <c r="AR13" s="1">
        <v>64.5</v>
      </c>
      <c r="AS13" s="1">
        <v>77</v>
      </c>
      <c r="AU13" s="1">
        <v>61.5</v>
      </c>
      <c r="AV13" s="1">
        <v>79</v>
      </c>
      <c r="AX13" s="1">
        <v>58.5</v>
      </c>
      <c r="AY13" s="1">
        <v>81</v>
      </c>
      <c r="BA13" s="1">
        <v>55.5</v>
      </c>
      <c r="BB13" s="1">
        <v>83</v>
      </c>
      <c r="BD13" s="1">
        <v>52.5</v>
      </c>
      <c r="BE13" s="1">
        <v>85</v>
      </c>
      <c r="BG13" s="1">
        <v>48</v>
      </c>
      <c r="BH13" s="1">
        <v>88</v>
      </c>
      <c r="BJ13" s="1">
        <v>42</v>
      </c>
      <c r="BK13" s="1">
        <v>92</v>
      </c>
      <c r="BM13" s="1">
        <v>30</v>
      </c>
      <c r="BN13" s="1">
        <v>100</v>
      </c>
    </row>
    <row r="14" spans="2:66" x14ac:dyDescent="0.25">
      <c r="B14" s="1">
        <v>193.5</v>
      </c>
      <c r="C14" s="1">
        <v>8</v>
      </c>
      <c r="E14" s="1">
        <v>132</v>
      </c>
      <c r="F14" s="1">
        <v>32</v>
      </c>
      <c r="H14" s="1">
        <v>114</v>
      </c>
      <c r="I14" s="1">
        <v>44</v>
      </c>
      <c r="K14" s="1">
        <v>105</v>
      </c>
      <c r="L14" s="1">
        <v>50</v>
      </c>
      <c r="N14" s="1">
        <v>99</v>
      </c>
      <c r="O14" s="1">
        <v>54</v>
      </c>
      <c r="Q14" s="1">
        <v>93</v>
      </c>
      <c r="R14" s="1">
        <v>58</v>
      </c>
      <c r="T14" s="1">
        <v>88.5</v>
      </c>
      <c r="U14" s="1">
        <v>61</v>
      </c>
      <c r="W14" s="1">
        <v>85.5</v>
      </c>
      <c r="X14" s="1">
        <v>63</v>
      </c>
      <c r="Z14" s="1">
        <v>82.5</v>
      </c>
      <c r="AA14" s="1">
        <v>65</v>
      </c>
      <c r="AC14" s="1">
        <v>78</v>
      </c>
      <c r="AD14" s="1">
        <v>68</v>
      </c>
      <c r="AF14" s="1">
        <v>75</v>
      </c>
      <c r="AG14" s="1">
        <v>70</v>
      </c>
      <c r="AI14" s="1">
        <v>72</v>
      </c>
      <c r="AJ14" s="1">
        <v>72</v>
      </c>
      <c r="AL14" s="1">
        <v>70.5</v>
      </c>
      <c r="AM14" s="1">
        <v>73</v>
      </c>
      <c r="AO14" s="1">
        <v>67.5</v>
      </c>
      <c r="AP14" s="1">
        <v>75</v>
      </c>
      <c r="AR14" s="1">
        <v>64.5</v>
      </c>
      <c r="AS14" s="1">
        <v>77</v>
      </c>
      <c r="AU14" s="1">
        <v>61.5</v>
      </c>
      <c r="AV14" s="1">
        <v>79</v>
      </c>
      <c r="AX14" s="1">
        <v>58.5</v>
      </c>
      <c r="AY14" s="1">
        <v>81</v>
      </c>
      <c r="BA14" s="1">
        <v>55.5</v>
      </c>
      <c r="BB14" s="1">
        <v>83</v>
      </c>
      <c r="BD14" s="1">
        <v>52.5</v>
      </c>
      <c r="BE14" s="1">
        <v>85</v>
      </c>
      <c r="BG14" s="1">
        <v>48</v>
      </c>
      <c r="BH14" s="1">
        <v>88</v>
      </c>
      <c r="BJ14" s="1">
        <v>42</v>
      </c>
      <c r="BK14" s="1">
        <v>92</v>
      </c>
      <c r="BM14" s="1">
        <v>30</v>
      </c>
      <c r="BN14" s="1">
        <v>100</v>
      </c>
    </row>
    <row r="15" spans="2:66" x14ac:dyDescent="0.25">
      <c r="B15" s="1">
        <v>192</v>
      </c>
      <c r="C15" s="1">
        <v>9</v>
      </c>
      <c r="E15" s="1">
        <v>132</v>
      </c>
      <c r="F15" s="1">
        <v>32</v>
      </c>
      <c r="H15" s="1">
        <v>112.5</v>
      </c>
      <c r="I15" s="1">
        <v>45</v>
      </c>
      <c r="K15" s="1">
        <v>105</v>
      </c>
      <c r="L15" s="1">
        <v>50</v>
      </c>
      <c r="N15" s="1">
        <v>99</v>
      </c>
      <c r="O15" s="1">
        <v>54</v>
      </c>
      <c r="Q15" s="1">
        <v>93</v>
      </c>
      <c r="R15" s="1">
        <v>58</v>
      </c>
      <c r="T15" s="1">
        <v>88.5</v>
      </c>
      <c r="U15" s="1">
        <v>61</v>
      </c>
      <c r="W15" s="1">
        <v>85.5</v>
      </c>
      <c r="X15" s="1">
        <v>63</v>
      </c>
      <c r="Z15" s="1">
        <v>82.5</v>
      </c>
      <c r="AA15" s="1">
        <v>65</v>
      </c>
      <c r="AC15" s="1">
        <v>78</v>
      </c>
      <c r="AD15" s="1">
        <v>68</v>
      </c>
      <c r="AF15" s="1">
        <v>75</v>
      </c>
      <c r="AG15" s="1">
        <v>70</v>
      </c>
      <c r="AI15" s="1">
        <v>72</v>
      </c>
      <c r="AJ15" s="1">
        <v>72</v>
      </c>
      <c r="AL15" s="1">
        <v>70.5</v>
      </c>
      <c r="AM15" s="1">
        <v>73</v>
      </c>
      <c r="AO15" s="1">
        <v>67.5</v>
      </c>
      <c r="AP15" s="1">
        <v>75</v>
      </c>
      <c r="AR15" s="1">
        <v>64.5</v>
      </c>
      <c r="AS15" s="1">
        <v>77</v>
      </c>
      <c r="AU15" s="1">
        <v>61.5</v>
      </c>
      <c r="AV15" s="1">
        <v>79</v>
      </c>
      <c r="AX15" s="1">
        <v>58.5</v>
      </c>
      <c r="AY15" s="1">
        <v>81</v>
      </c>
      <c r="BA15" s="1">
        <v>55.5</v>
      </c>
      <c r="BB15" s="1">
        <v>83</v>
      </c>
      <c r="BD15" s="1">
        <v>52.5</v>
      </c>
      <c r="BE15" s="1">
        <v>85</v>
      </c>
      <c r="BG15" s="1">
        <v>48</v>
      </c>
      <c r="BH15" s="1">
        <v>88</v>
      </c>
      <c r="BJ15" s="1">
        <v>42</v>
      </c>
      <c r="BK15" s="1">
        <v>92</v>
      </c>
      <c r="BM15" s="1">
        <v>30</v>
      </c>
      <c r="BN15" s="1">
        <v>100</v>
      </c>
    </row>
    <row r="16" spans="2:66" x14ac:dyDescent="0.25">
      <c r="B16" s="1">
        <v>192</v>
      </c>
      <c r="C16" s="1">
        <v>9</v>
      </c>
      <c r="E16" s="1">
        <v>132</v>
      </c>
      <c r="F16" s="1">
        <v>32</v>
      </c>
      <c r="H16" s="1">
        <v>112.5</v>
      </c>
      <c r="I16" s="1">
        <v>45</v>
      </c>
      <c r="K16" s="1">
        <v>105</v>
      </c>
      <c r="L16" s="1">
        <v>50</v>
      </c>
      <c r="N16" s="1">
        <v>99</v>
      </c>
      <c r="O16" s="1">
        <v>54</v>
      </c>
      <c r="Q16" s="1">
        <v>93</v>
      </c>
      <c r="R16" s="1">
        <v>58</v>
      </c>
      <c r="T16" s="1">
        <v>88.5</v>
      </c>
      <c r="U16" s="1">
        <v>61</v>
      </c>
      <c r="W16" s="1">
        <v>85.5</v>
      </c>
      <c r="X16" s="1">
        <v>63</v>
      </c>
      <c r="Z16" s="1">
        <v>82.5</v>
      </c>
      <c r="AA16" s="1">
        <v>65</v>
      </c>
      <c r="AC16" s="1">
        <v>78</v>
      </c>
      <c r="AD16" s="1">
        <v>68</v>
      </c>
      <c r="AF16" s="1">
        <v>75</v>
      </c>
      <c r="AG16" s="1">
        <v>70</v>
      </c>
      <c r="AI16" s="1">
        <v>72</v>
      </c>
      <c r="AJ16" s="1">
        <v>72</v>
      </c>
      <c r="AL16" s="1">
        <v>70.5</v>
      </c>
      <c r="AM16" s="1">
        <v>73</v>
      </c>
      <c r="AO16" s="1">
        <v>67.5</v>
      </c>
      <c r="AP16" s="1">
        <v>75</v>
      </c>
      <c r="AR16" s="1">
        <v>63</v>
      </c>
      <c r="AS16" s="1">
        <v>78</v>
      </c>
      <c r="AU16" s="1">
        <v>61.5</v>
      </c>
      <c r="AV16" s="1">
        <v>79</v>
      </c>
      <c r="AX16" s="1">
        <v>58.5</v>
      </c>
      <c r="AY16" s="1">
        <v>81</v>
      </c>
      <c r="BA16" s="1">
        <v>55.5</v>
      </c>
      <c r="BB16" s="1">
        <v>83</v>
      </c>
      <c r="BD16" s="1">
        <v>52.5</v>
      </c>
      <c r="BE16" s="1">
        <v>85</v>
      </c>
      <c r="BG16" s="1">
        <v>48</v>
      </c>
      <c r="BH16" s="1">
        <v>88</v>
      </c>
      <c r="BJ16" s="1">
        <v>42</v>
      </c>
      <c r="BK16" s="1">
        <v>92</v>
      </c>
      <c r="BM16" s="1">
        <v>30</v>
      </c>
      <c r="BN16" s="1">
        <v>100</v>
      </c>
    </row>
    <row r="17" spans="2:66" x14ac:dyDescent="0.25">
      <c r="B17" s="1">
        <v>181.5</v>
      </c>
      <c r="C17" s="1">
        <v>10</v>
      </c>
      <c r="E17" s="1">
        <v>130.5</v>
      </c>
      <c r="F17" s="1">
        <v>33</v>
      </c>
      <c r="H17" s="1">
        <v>112.5</v>
      </c>
      <c r="I17" s="1">
        <v>45</v>
      </c>
      <c r="K17" s="1">
        <v>105</v>
      </c>
      <c r="L17" s="1">
        <v>50</v>
      </c>
      <c r="N17" s="1">
        <v>99</v>
      </c>
      <c r="O17" s="1">
        <v>54</v>
      </c>
      <c r="Q17" s="1">
        <v>93</v>
      </c>
      <c r="R17" s="1">
        <v>58</v>
      </c>
      <c r="T17" s="1">
        <v>88.5</v>
      </c>
      <c r="U17" s="1">
        <v>61</v>
      </c>
      <c r="W17" s="1">
        <v>85.5</v>
      </c>
      <c r="X17" s="1">
        <v>63</v>
      </c>
      <c r="Z17" s="1">
        <v>82.5</v>
      </c>
      <c r="AA17" s="1">
        <v>65</v>
      </c>
      <c r="AC17" s="1">
        <v>78</v>
      </c>
      <c r="AD17" s="1">
        <v>68</v>
      </c>
      <c r="AF17" s="1">
        <v>75</v>
      </c>
      <c r="AG17" s="1">
        <v>70</v>
      </c>
      <c r="AI17" s="1">
        <v>72</v>
      </c>
      <c r="AJ17" s="1">
        <v>72</v>
      </c>
      <c r="AL17" s="1">
        <v>70.5</v>
      </c>
      <c r="AM17" s="1">
        <v>73</v>
      </c>
      <c r="AO17" s="1">
        <v>67.5</v>
      </c>
      <c r="AP17" s="1">
        <v>75</v>
      </c>
      <c r="AR17" s="1">
        <v>63</v>
      </c>
      <c r="AS17" s="1">
        <v>78</v>
      </c>
      <c r="AU17" s="1">
        <v>61.5</v>
      </c>
      <c r="AV17" s="1">
        <v>79</v>
      </c>
      <c r="AX17" s="1">
        <v>58.5</v>
      </c>
      <c r="AY17" s="1">
        <v>81</v>
      </c>
      <c r="BA17" s="1">
        <v>55.5</v>
      </c>
      <c r="BB17" s="1">
        <v>83</v>
      </c>
      <c r="BD17" s="1">
        <v>52.5</v>
      </c>
      <c r="BE17" s="1">
        <v>85</v>
      </c>
      <c r="BG17" s="1">
        <v>48</v>
      </c>
      <c r="BH17" s="1">
        <v>88</v>
      </c>
      <c r="BJ17" s="1">
        <v>42</v>
      </c>
      <c r="BK17" s="1">
        <v>92</v>
      </c>
      <c r="BM17" s="1">
        <v>28.5</v>
      </c>
      <c r="BN17" s="1">
        <v>101</v>
      </c>
    </row>
    <row r="18" spans="2:66" x14ac:dyDescent="0.25">
      <c r="B18" s="1">
        <v>181.5</v>
      </c>
      <c r="C18" s="1">
        <v>10</v>
      </c>
      <c r="E18" s="1">
        <v>130.5</v>
      </c>
      <c r="F18" s="1">
        <v>33</v>
      </c>
      <c r="H18" s="1">
        <v>112.5</v>
      </c>
      <c r="I18" s="1">
        <v>45</v>
      </c>
      <c r="K18" s="1">
        <v>105</v>
      </c>
      <c r="L18" s="1">
        <v>50</v>
      </c>
      <c r="N18" s="1">
        <v>97.5</v>
      </c>
      <c r="O18" s="1">
        <v>55</v>
      </c>
      <c r="Q18" s="1">
        <v>93</v>
      </c>
      <c r="R18" s="1">
        <v>58</v>
      </c>
      <c r="T18" s="1">
        <v>88.5</v>
      </c>
      <c r="U18" s="1">
        <v>61</v>
      </c>
      <c r="W18" s="1">
        <v>85.5</v>
      </c>
      <c r="X18" s="1">
        <v>63</v>
      </c>
      <c r="Z18" s="1">
        <v>82.5</v>
      </c>
      <c r="AA18" s="1">
        <v>65</v>
      </c>
      <c r="AC18" s="1">
        <v>78</v>
      </c>
      <c r="AD18" s="1">
        <v>68</v>
      </c>
      <c r="AF18" s="1">
        <v>75</v>
      </c>
      <c r="AG18" s="1">
        <v>70</v>
      </c>
      <c r="AI18" s="1">
        <v>72</v>
      </c>
      <c r="AJ18" s="1">
        <v>72</v>
      </c>
      <c r="AL18" s="1">
        <v>70.5</v>
      </c>
      <c r="AM18" s="1">
        <v>73</v>
      </c>
      <c r="AO18" s="1">
        <v>67.5</v>
      </c>
      <c r="AP18" s="1">
        <v>75</v>
      </c>
      <c r="AR18" s="1">
        <v>63</v>
      </c>
      <c r="AS18" s="1">
        <v>78</v>
      </c>
      <c r="AU18" s="1">
        <v>61.5</v>
      </c>
      <c r="AV18" s="1">
        <v>79</v>
      </c>
      <c r="AX18" s="1">
        <v>58.5</v>
      </c>
      <c r="AY18" s="1">
        <v>81</v>
      </c>
      <c r="BA18" s="1">
        <v>55.5</v>
      </c>
      <c r="BB18" s="1">
        <v>83</v>
      </c>
      <c r="BD18" s="1">
        <v>52.5</v>
      </c>
      <c r="BE18" s="1">
        <v>85</v>
      </c>
      <c r="BG18" s="1">
        <v>48</v>
      </c>
      <c r="BH18" s="1">
        <v>88</v>
      </c>
      <c r="BJ18" s="1">
        <v>42</v>
      </c>
      <c r="BK18" s="1">
        <v>92</v>
      </c>
      <c r="BM18" s="1">
        <v>28.5</v>
      </c>
      <c r="BN18" s="1">
        <v>101</v>
      </c>
    </row>
    <row r="19" spans="2:66" x14ac:dyDescent="0.25">
      <c r="B19" s="1">
        <v>180</v>
      </c>
      <c r="C19" s="1">
        <v>11</v>
      </c>
      <c r="E19" s="1">
        <v>129</v>
      </c>
      <c r="F19" s="1">
        <v>34</v>
      </c>
      <c r="H19" s="1">
        <v>112.5</v>
      </c>
      <c r="I19" s="1">
        <v>45</v>
      </c>
      <c r="K19" s="1">
        <v>105</v>
      </c>
      <c r="L19" s="1">
        <v>50</v>
      </c>
      <c r="N19" s="1">
        <v>97.5</v>
      </c>
      <c r="O19" s="1">
        <v>55</v>
      </c>
      <c r="Q19" s="1">
        <v>93</v>
      </c>
      <c r="R19" s="1">
        <v>58</v>
      </c>
      <c r="T19" s="1">
        <v>88.5</v>
      </c>
      <c r="U19" s="1">
        <v>61</v>
      </c>
      <c r="W19" s="1">
        <v>84</v>
      </c>
      <c r="X19" s="1">
        <v>64</v>
      </c>
      <c r="Z19" s="1">
        <v>82.5</v>
      </c>
      <c r="AA19" s="1">
        <v>65</v>
      </c>
      <c r="AC19" s="1">
        <v>78</v>
      </c>
      <c r="AD19" s="1">
        <v>68</v>
      </c>
      <c r="AF19" s="1">
        <v>75</v>
      </c>
      <c r="AG19" s="1">
        <v>70</v>
      </c>
      <c r="AI19" s="1">
        <v>72</v>
      </c>
      <c r="AJ19" s="1">
        <v>72</v>
      </c>
      <c r="AL19" s="1">
        <v>70.5</v>
      </c>
      <c r="AM19" s="1">
        <v>73</v>
      </c>
      <c r="AO19" s="1">
        <v>67.5</v>
      </c>
      <c r="AP19" s="1">
        <v>75</v>
      </c>
      <c r="AR19" s="1">
        <v>63</v>
      </c>
      <c r="AS19" s="1">
        <v>78</v>
      </c>
      <c r="AU19" s="1">
        <v>61.5</v>
      </c>
      <c r="AV19" s="1">
        <v>79</v>
      </c>
      <c r="AX19" s="1">
        <v>58.5</v>
      </c>
      <c r="AY19" s="1">
        <v>81</v>
      </c>
      <c r="BA19" s="1">
        <v>55.5</v>
      </c>
      <c r="BB19" s="1">
        <v>83</v>
      </c>
      <c r="BD19" s="1">
        <v>52.5</v>
      </c>
      <c r="BE19" s="1">
        <v>85</v>
      </c>
      <c r="BG19" s="1">
        <v>48</v>
      </c>
      <c r="BH19" s="1">
        <v>88</v>
      </c>
      <c r="BJ19" s="1">
        <v>42</v>
      </c>
      <c r="BK19" s="1">
        <v>92</v>
      </c>
      <c r="BM19" s="1">
        <v>27</v>
      </c>
      <c r="BN19" s="1">
        <v>102</v>
      </c>
    </row>
    <row r="20" spans="2:66" x14ac:dyDescent="0.25">
      <c r="B20" s="1">
        <v>177</v>
      </c>
      <c r="C20" s="1">
        <v>12</v>
      </c>
      <c r="E20" s="1">
        <v>127.5</v>
      </c>
      <c r="F20" s="1">
        <v>35</v>
      </c>
      <c r="H20" s="1">
        <v>112.5</v>
      </c>
      <c r="I20" s="1">
        <v>45</v>
      </c>
      <c r="K20" s="1">
        <v>105</v>
      </c>
      <c r="L20" s="1">
        <v>50</v>
      </c>
      <c r="N20" s="1">
        <v>97.5</v>
      </c>
      <c r="O20" s="1">
        <v>55</v>
      </c>
      <c r="Q20" s="1">
        <v>93</v>
      </c>
      <c r="R20" s="1">
        <v>58</v>
      </c>
      <c r="T20" s="1">
        <v>88.5</v>
      </c>
      <c r="U20" s="1">
        <v>61</v>
      </c>
      <c r="W20" s="1">
        <v>84</v>
      </c>
      <c r="X20" s="1">
        <v>64</v>
      </c>
      <c r="Z20" s="1">
        <v>82.5</v>
      </c>
      <c r="AA20" s="1">
        <v>65</v>
      </c>
      <c r="AC20" s="1">
        <v>78</v>
      </c>
      <c r="AD20" s="1">
        <v>68</v>
      </c>
      <c r="AF20" s="1">
        <v>75</v>
      </c>
      <c r="AG20" s="1">
        <v>70</v>
      </c>
      <c r="AI20" s="1">
        <v>72</v>
      </c>
      <c r="AJ20" s="1">
        <v>72</v>
      </c>
      <c r="AL20" s="1">
        <v>69</v>
      </c>
      <c r="AM20" s="1">
        <v>74</v>
      </c>
      <c r="AO20" s="1">
        <v>67.5</v>
      </c>
      <c r="AP20" s="1">
        <v>75</v>
      </c>
      <c r="AR20" s="1">
        <v>63</v>
      </c>
      <c r="AS20" s="1">
        <v>78</v>
      </c>
      <c r="AU20" s="1">
        <v>61.5</v>
      </c>
      <c r="AV20" s="1">
        <v>79</v>
      </c>
      <c r="AX20" s="1">
        <v>58.5</v>
      </c>
      <c r="AY20" s="1">
        <v>81</v>
      </c>
      <c r="BA20" s="1">
        <v>55.5</v>
      </c>
      <c r="BB20" s="1">
        <v>83</v>
      </c>
      <c r="BD20" s="1">
        <v>52.5</v>
      </c>
      <c r="BE20" s="1">
        <v>85</v>
      </c>
      <c r="BG20" s="1">
        <v>48</v>
      </c>
      <c r="BH20" s="1">
        <v>88</v>
      </c>
      <c r="BJ20" s="1">
        <v>42</v>
      </c>
      <c r="BK20" s="1">
        <v>92</v>
      </c>
      <c r="BM20" s="1">
        <v>18</v>
      </c>
      <c r="BN20" s="1">
        <v>103</v>
      </c>
    </row>
    <row r="21" spans="2:66" x14ac:dyDescent="0.25">
      <c r="B21" s="1">
        <v>175.5</v>
      </c>
      <c r="C21" s="1">
        <v>13</v>
      </c>
      <c r="E21" s="1">
        <v>126</v>
      </c>
      <c r="F21" s="1">
        <v>36</v>
      </c>
      <c r="H21" s="1">
        <v>112.5</v>
      </c>
      <c r="I21" s="1">
        <v>45</v>
      </c>
      <c r="K21" s="1">
        <v>103.5</v>
      </c>
      <c r="L21" s="1">
        <v>51</v>
      </c>
      <c r="N21" s="1">
        <v>97.5</v>
      </c>
      <c r="O21" s="1">
        <v>55</v>
      </c>
      <c r="Q21" s="1">
        <v>93</v>
      </c>
      <c r="R21" s="1">
        <v>58</v>
      </c>
      <c r="T21" s="1">
        <v>88.5</v>
      </c>
      <c r="U21" s="1">
        <v>61</v>
      </c>
      <c r="W21" s="1">
        <v>84</v>
      </c>
      <c r="X21" s="1">
        <v>64</v>
      </c>
      <c r="Z21" s="1">
        <v>82.5</v>
      </c>
      <c r="AA21" s="1">
        <v>65</v>
      </c>
      <c r="AC21" s="1">
        <v>78</v>
      </c>
      <c r="AD21" s="1">
        <v>68</v>
      </c>
      <c r="AF21" s="1">
        <v>75</v>
      </c>
      <c r="AG21" s="1">
        <v>70</v>
      </c>
      <c r="AI21" s="1">
        <v>72</v>
      </c>
      <c r="AJ21" s="1">
        <v>72</v>
      </c>
      <c r="AL21" s="1">
        <v>69</v>
      </c>
      <c r="AM21" s="1">
        <v>74</v>
      </c>
      <c r="AO21" s="1">
        <v>67.5</v>
      </c>
      <c r="AP21" s="1">
        <v>75</v>
      </c>
      <c r="AR21" s="1">
        <v>63</v>
      </c>
      <c r="AS21" s="1">
        <v>78</v>
      </c>
      <c r="AU21" s="1">
        <v>61.5</v>
      </c>
      <c r="AV21" s="1">
        <v>79</v>
      </c>
      <c r="AX21" s="1">
        <v>58.5</v>
      </c>
      <c r="AY21" s="1">
        <v>81</v>
      </c>
      <c r="BA21" s="1">
        <v>55.5</v>
      </c>
      <c r="BB21" s="1">
        <v>83</v>
      </c>
      <c r="BD21" s="1">
        <v>52.5</v>
      </c>
      <c r="BE21" s="1">
        <v>85</v>
      </c>
      <c r="BG21" s="1">
        <v>48</v>
      </c>
      <c r="BH21" s="1">
        <v>88</v>
      </c>
      <c r="BJ21" s="1">
        <v>40.5</v>
      </c>
      <c r="BK21" s="1">
        <v>93</v>
      </c>
      <c r="BM21" s="1">
        <v>18</v>
      </c>
      <c r="BN21" s="1">
        <v>103</v>
      </c>
    </row>
    <row r="22" spans="2:66" x14ac:dyDescent="0.25">
      <c r="B22" s="1">
        <v>171</v>
      </c>
      <c r="C22" s="1">
        <v>14</v>
      </c>
      <c r="E22" s="1">
        <v>126</v>
      </c>
      <c r="F22" s="1">
        <v>36</v>
      </c>
      <c r="H22" s="1">
        <v>112.5</v>
      </c>
      <c r="I22" s="1">
        <v>45</v>
      </c>
      <c r="K22" s="1">
        <v>103.5</v>
      </c>
      <c r="L22" s="1">
        <v>51</v>
      </c>
      <c r="N22" s="1">
        <v>97.5</v>
      </c>
      <c r="O22" s="1">
        <v>55</v>
      </c>
      <c r="Q22" s="1">
        <v>93</v>
      </c>
      <c r="R22" s="1">
        <v>58</v>
      </c>
      <c r="T22" s="1">
        <v>88.5</v>
      </c>
      <c r="U22" s="1">
        <v>61</v>
      </c>
      <c r="W22" s="1">
        <v>84</v>
      </c>
      <c r="X22" s="1">
        <v>64</v>
      </c>
      <c r="Z22" s="1">
        <v>82.5</v>
      </c>
      <c r="AA22" s="1">
        <v>65</v>
      </c>
      <c r="AC22" s="1">
        <v>78</v>
      </c>
      <c r="AD22" s="1">
        <v>68</v>
      </c>
      <c r="AF22" s="1">
        <v>75</v>
      </c>
      <c r="AG22" s="1">
        <v>70</v>
      </c>
      <c r="AI22" s="1">
        <v>72</v>
      </c>
      <c r="AJ22" s="1">
        <v>72</v>
      </c>
      <c r="AL22" s="1">
        <v>69</v>
      </c>
      <c r="AM22" s="1">
        <v>74</v>
      </c>
      <c r="AO22" s="1">
        <v>66</v>
      </c>
      <c r="AP22" s="1">
        <v>76</v>
      </c>
      <c r="AR22" s="1">
        <v>63</v>
      </c>
      <c r="AS22" s="1">
        <v>78</v>
      </c>
      <c r="AU22" s="1">
        <v>61.5</v>
      </c>
      <c r="AV22" s="1">
        <v>79</v>
      </c>
      <c r="AX22" s="1">
        <v>58.5</v>
      </c>
      <c r="AY22" s="1">
        <v>81</v>
      </c>
      <c r="BA22" s="1">
        <v>55.5</v>
      </c>
      <c r="BB22" s="1">
        <v>83</v>
      </c>
      <c r="BD22" s="1">
        <v>51</v>
      </c>
      <c r="BE22" s="1">
        <v>86</v>
      </c>
      <c r="BG22" s="1">
        <v>48</v>
      </c>
      <c r="BH22" s="1">
        <v>88</v>
      </c>
      <c r="BJ22" s="1">
        <v>40.5</v>
      </c>
      <c r="BK22" s="1">
        <v>93</v>
      </c>
      <c r="BM22" s="1">
        <v>12</v>
      </c>
      <c r="BN22" s="1">
        <v>104</v>
      </c>
    </row>
    <row r="23" spans="2:66" x14ac:dyDescent="0.25">
      <c r="B23" s="1">
        <v>165</v>
      </c>
      <c r="C23" s="1">
        <v>15</v>
      </c>
      <c r="E23" s="1">
        <v>126</v>
      </c>
      <c r="F23" s="1">
        <v>36</v>
      </c>
      <c r="H23" s="1">
        <v>111</v>
      </c>
      <c r="I23" s="1">
        <v>46</v>
      </c>
      <c r="K23" s="1">
        <v>103.5</v>
      </c>
      <c r="L23" s="1">
        <v>51</v>
      </c>
      <c r="N23" s="1">
        <v>97.5</v>
      </c>
      <c r="O23" s="1">
        <v>55</v>
      </c>
      <c r="Q23" s="1">
        <v>93</v>
      </c>
      <c r="R23" s="1">
        <v>58</v>
      </c>
      <c r="T23" s="1">
        <v>88.5</v>
      </c>
      <c r="U23" s="1">
        <v>61</v>
      </c>
      <c r="W23" s="1">
        <v>84</v>
      </c>
      <c r="X23" s="1">
        <v>64</v>
      </c>
      <c r="Z23" s="1">
        <v>81</v>
      </c>
      <c r="AA23" s="1">
        <v>66</v>
      </c>
      <c r="AC23" s="1">
        <v>78</v>
      </c>
      <c r="AD23" s="1">
        <v>68</v>
      </c>
      <c r="AF23" s="1">
        <v>75</v>
      </c>
      <c r="AG23" s="1">
        <v>70</v>
      </c>
      <c r="AI23" s="1">
        <v>72</v>
      </c>
      <c r="AJ23" s="1">
        <v>72</v>
      </c>
      <c r="AL23" s="1">
        <v>69</v>
      </c>
      <c r="AM23" s="1">
        <v>74</v>
      </c>
      <c r="AO23" s="1">
        <v>66</v>
      </c>
      <c r="AP23" s="1">
        <v>76</v>
      </c>
      <c r="AR23" s="1">
        <v>63</v>
      </c>
      <c r="AS23" s="1">
        <v>78</v>
      </c>
      <c r="AU23" s="1">
        <v>60</v>
      </c>
      <c r="AV23" s="1">
        <v>80</v>
      </c>
      <c r="AX23" s="1">
        <v>58.5</v>
      </c>
      <c r="AY23" s="1">
        <v>81</v>
      </c>
      <c r="BA23" s="1">
        <v>55.5</v>
      </c>
      <c r="BB23" s="1">
        <v>83</v>
      </c>
      <c r="BD23" s="1">
        <v>51</v>
      </c>
      <c r="BE23" s="1">
        <v>86</v>
      </c>
      <c r="BG23" s="1">
        <v>48</v>
      </c>
      <c r="BH23" s="1">
        <v>88</v>
      </c>
      <c r="BJ23" s="1">
        <v>40.5</v>
      </c>
      <c r="BK23" s="1">
        <v>93</v>
      </c>
    </row>
    <row r="24" spans="2:66" x14ac:dyDescent="0.25">
      <c r="B24" s="1">
        <v>165</v>
      </c>
      <c r="C24" s="1">
        <v>15</v>
      </c>
      <c r="E24" s="1">
        <v>126</v>
      </c>
      <c r="F24" s="1">
        <v>36</v>
      </c>
      <c r="H24" s="1">
        <v>111</v>
      </c>
      <c r="I24" s="1">
        <v>46</v>
      </c>
      <c r="K24" s="1">
        <v>103.5</v>
      </c>
      <c r="L24" s="1">
        <v>51</v>
      </c>
      <c r="N24" s="1">
        <v>97.5</v>
      </c>
      <c r="O24" s="1">
        <v>55</v>
      </c>
      <c r="Q24" s="1">
        <v>93</v>
      </c>
      <c r="R24" s="1">
        <v>58</v>
      </c>
      <c r="T24" s="1">
        <v>88.5</v>
      </c>
      <c r="U24" s="1">
        <v>61</v>
      </c>
      <c r="W24" s="1">
        <v>84</v>
      </c>
      <c r="X24" s="1">
        <v>64</v>
      </c>
      <c r="Z24" s="1">
        <v>81</v>
      </c>
      <c r="AA24" s="1">
        <v>66</v>
      </c>
      <c r="AC24" s="1">
        <v>78</v>
      </c>
      <c r="AD24" s="1">
        <v>68</v>
      </c>
      <c r="AF24" s="1">
        <v>75</v>
      </c>
      <c r="AG24" s="1">
        <v>70</v>
      </c>
      <c r="AI24" s="1">
        <v>72</v>
      </c>
      <c r="AJ24" s="1">
        <v>72</v>
      </c>
      <c r="AL24" s="1">
        <v>69</v>
      </c>
      <c r="AM24" s="1">
        <v>74</v>
      </c>
      <c r="AO24" s="1">
        <v>66</v>
      </c>
      <c r="AP24" s="1">
        <v>76</v>
      </c>
      <c r="AR24" s="1">
        <v>63</v>
      </c>
      <c r="AS24" s="1">
        <v>78</v>
      </c>
      <c r="AU24" s="1">
        <v>60</v>
      </c>
      <c r="AV24" s="1">
        <v>80</v>
      </c>
      <c r="AX24" s="1">
        <v>58.5</v>
      </c>
      <c r="AY24" s="1">
        <v>81</v>
      </c>
      <c r="BA24" s="1">
        <v>55.5</v>
      </c>
      <c r="BB24" s="1">
        <v>83</v>
      </c>
      <c r="BD24" s="1">
        <v>51</v>
      </c>
      <c r="BE24" s="1">
        <v>86</v>
      </c>
      <c r="BG24" s="1">
        <v>46.5</v>
      </c>
      <c r="BH24" s="1">
        <v>89</v>
      </c>
      <c r="BJ24" s="1">
        <v>40.5</v>
      </c>
      <c r="BK24" s="1">
        <v>93</v>
      </c>
    </row>
    <row r="25" spans="2:66" x14ac:dyDescent="0.25">
      <c r="B25" s="1">
        <v>163.5</v>
      </c>
      <c r="C25" s="1">
        <v>16</v>
      </c>
      <c r="E25" s="1">
        <v>126</v>
      </c>
      <c r="F25" s="1">
        <v>36</v>
      </c>
      <c r="H25" s="1">
        <v>111</v>
      </c>
      <c r="I25" s="1">
        <v>46</v>
      </c>
      <c r="K25" s="1">
        <v>103.5</v>
      </c>
      <c r="L25" s="1">
        <v>51</v>
      </c>
      <c r="N25" s="1">
        <v>97.5</v>
      </c>
      <c r="O25" s="1">
        <v>55</v>
      </c>
      <c r="Q25" s="1">
        <v>93</v>
      </c>
      <c r="R25" s="1">
        <v>58</v>
      </c>
      <c r="T25" s="1">
        <v>88.5</v>
      </c>
      <c r="U25" s="1">
        <v>61</v>
      </c>
      <c r="W25" s="1">
        <v>84</v>
      </c>
      <c r="X25" s="1">
        <v>64</v>
      </c>
      <c r="Z25" s="1">
        <v>81</v>
      </c>
      <c r="AA25" s="1">
        <v>66</v>
      </c>
      <c r="AC25" s="1">
        <v>78</v>
      </c>
      <c r="AD25" s="1">
        <v>68</v>
      </c>
      <c r="AF25" s="1">
        <v>75</v>
      </c>
      <c r="AG25" s="1">
        <v>70</v>
      </c>
      <c r="AI25" s="1">
        <v>72</v>
      </c>
      <c r="AJ25" s="1">
        <v>72</v>
      </c>
      <c r="AL25" s="1">
        <v>69</v>
      </c>
      <c r="AM25" s="1">
        <v>74</v>
      </c>
      <c r="AO25" s="1">
        <v>66</v>
      </c>
      <c r="AP25" s="1">
        <v>76</v>
      </c>
      <c r="AR25" s="1">
        <v>63</v>
      </c>
      <c r="AS25" s="1">
        <v>78</v>
      </c>
      <c r="AU25" s="1">
        <v>60</v>
      </c>
      <c r="AV25" s="1">
        <v>80</v>
      </c>
      <c r="AX25" s="1">
        <v>58.5</v>
      </c>
      <c r="AY25" s="1">
        <v>81</v>
      </c>
      <c r="BA25" s="1">
        <v>55.5</v>
      </c>
      <c r="BB25" s="1">
        <v>83</v>
      </c>
      <c r="BD25" s="1">
        <v>51</v>
      </c>
      <c r="BE25" s="1">
        <v>86</v>
      </c>
      <c r="BG25" s="1">
        <v>46.5</v>
      </c>
      <c r="BH25" s="1">
        <v>89</v>
      </c>
      <c r="BJ25" s="1">
        <v>40.5</v>
      </c>
      <c r="BK25" s="1">
        <v>93</v>
      </c>
    </row>
    <row r="26" spans="2:66" x14ac:dyDescent="0.25">
      <c r="B26" s="1">
        <v>162</v>
      </c>
      <c r="C26" s="1">
        <v>17</v>
      </c>
      <c r="E26" s="1">
        <v>124.5</v>
      </c>
      <c r="F26" s="1">
        <v>37</v>
      </c>
      <c r="H26" s="1">
        <v>111</v>
      </c>
      <c r="I26" s="1">
        <v>46</v>
      </c>
      <c r="K26" s="1">
        <v>103.5</v>
      </c>
      <c r="L26" s="1">
        <v>51</v>
      </c>
      <c r="N26" s="1">
        <v>97.5</v>
      </c>
      <c r="O26" s="1">
        <v>55</v>
      </c>
      <c r="Q26" s="1">
        <v>93</v>
      </c>
      <c r="R26" s="1">
        <v>58</v>
      </c>
      <c r="T26" s="1">
        <v>88.5</v>
      </c>
      <c r="U26" s="1">
        <v>61</v>
      </c>
      <c r="W26" s="1">
        <v>84</v>
      </c>
      <c r="X26" s="1">
        <v>64</v>
      </c>
      <c r="Z26" s="1">
        <v>81</v>
      </c>
      <c r="AA26" s="1">
        <v>66</v>
      </c>
      <c r="AC26" s="1">
        <v>78</v>
      </c>
      <c r="AD26" s="1">
        <v>68</v>
      </c>
      <c r="AF26" s="1">
        <v>75</v>
      </c>
      <c r="AG26" s="1">
        <v>70</v>
      </c>
      <c r="AI26" s="1">
        <v>72</v>
      </c>
      <c r="AJ26" s="1">
        <v>72</v>
      </c>
      <c r="AL26" s="1">
        <v>69</v>
      </c>
      <c r="AM26" s="1">
        <v>74</v>
      </c>
      <c r="AO26" s="1">
        <v>66</v>
      </c>
      <c r="AP26" s="1">
        <v>76</v>
      </c>
      <c r="AR26" s="1">
        <v>63</v>
      </c>
      <c r="AS26" s="1">
        <v>78</v>
      </c>
      <c r="AU26" s="1">
        <v>60</v>
      </c>
      <c r="AV26" s="1">
        <v>80</v>
      </c>
      <c r="AX26" s="1">
        <v>58.5</v>
      </c>
      <c r="AY26" s="1">
        <v>81</v>
      </c>
      <c r="BA26" s="1">
        <v>55.5</v>
      </c>
      <c r="BB26" s="1">
        <v>83</v>
      </c>
      <c r="BD26" s="1">
        <v>51</v>
      </c>
      <c r="BE26" s="1">
        <v>86</v>
      </c>
      <c r="BG26" s="1">
        <v>46.5</v>
      </c>
      <c r="BH26" s="1">
        <v>89</v>
      </c>
      <c r="BJ26" s="1">
        <v>40.5</v>
      </c>
      <c r="BK26" s="1">
        <v>93</v>
      </c>
    </row>
    <row r="27" spans="2:66" x14ac:dyDescent="0.25">
      <c r="B27" s="1">
        <v>162</v>
      </c>
      <c r="C27" s="1">
        <v>17</v>
      </c>
      <c r="E27" s="1">
        <v>124.5</v>
      </c>
      <c r="F27" s="1">
        <v>37</v>
      </c>
      <c r="H27" s="1">
        <v>111</v>
      </c>
      <c r="I27" s="1">
        <v>46</v>
      </c>
      <c r="K27" s="1">
        <v>103.5</v>
      </c>
      <c r="L27" s="1">
        <v>51</v>
      </c>
      <c r="N27" s="1">
        <v>97.5</v>
      </c>
      <c r="O27" s="1">
        <v>55</v>
      </c>
      <c r="Q27" s="1">
        <v>93</v>
      </c>
      <c r="R27" s="1">
        <v>58</v>
      </c>
      <c r="T27" s="1">
        <v>88.5</v>
      </c>
      <c r="U27" s="1">
        <v>61</v>
      </c>
      <c r="W27" s="1">
        <v>84</v>
      </c>
      <c r="X27" s="1">
        <v>64</v>
      </c>
      <c r="Z27" s="1">
        <v>81</v>
      </c>
      <c r="AA27" s="1">
        <v>66</v>
      </c>
      <c r="AC27" s="1">
        <v>78</v>
      </c>
      <c r="AD27" s="1">
        <v>68</v>
      </c>
      <c r="AF27" s="1">
        <v>75</v>
      </c>
      <c r="AG27" s="1">
        <v>70</v>
      </c>
      <c r="AI27" s="1">
        <v>72</v>
      </c>
      <c r="AJ27" s="1">
        <v>72</v>
      </c>
      <c r="AL27" s="1">
        <v>69</v>
      </c>
      <c r="AM27" s="1">
        <v>74</v>
      </c>
      <c r="AO27" s="1">
        <v>66</v>
      </c>
      <c r="AP27" s="1">
        <v>76</v>
      </c>
      <c r="AR27" s="1">
        <v>63</v>
      </c>
      <c r="AS27" s="1">
        <v>78</v>
      </c>
      <c r="AU27" s="1">
        <v>60</v>
      </c>
      <c r="AV27" s="1">
        <v>80</v>
      </c>
      <c r="AX27" s="1">
        <v>58.5</v>
      </c>
      <c r="AY27" s="1">
        <v>81</v>
      </c>
      <c r="BA27" s="1">
        <v>54</v>
      </c>
      <c r="BB27" s="1">
        <v>84</v>
      </c>
      <c r="BD27" s="1">
        <v>51</v>
      </c>
      <c r="BE27" s="1">
        <v>86</v>
      </c>
      <c r="BG27" s="1">
        <v>46.5</v>
      </c>
      <c r="BH27" s="1">
        <v>89</v>
      </c>
      <c r="BJ27" s="1">
        <v>40.5</v>
      </c>
      <c r="BK27" s="1">
        <v>93</v>
      </c>
    </row>
    <row r="28" spans="2:66" x14ac:dyDescent="0.25">
      <c r="B28" s="1">
        <v>160.5</v>
      </c>
      <c r="C28" s="1">
        <v>18</v>
      </c>
      <c r="E28" s="1">
        <v>124.5</v>
      </c>
      <c r="F28" s="1">
        <v>37</v>
      </c>
      <c r="H28" s="1">
        <v>111</v>
      </c>
      <c r="I28" s="1">
        <v>46</v>
      </c>
      <c r="K28" s="1">
        <v>103.5</v>
      </c>
      <c r="L28" s="1">
        <v>51</v>
      </c>
      <c r="N28" s="1">
        <v>97.5</v>
      </c>
      <c r="O28" s="1">
        <v>55</v>
      </c>
      <c r="Q28" s="1">
        <v>93</v>
      </c>
      <c r="R28" s="1">
        <v>58</v>
      </c>
      <c r="T28" s="1">
        <v>88.5</v>
      </c>
      <c r="U28" s="1">
        <v>61</v>
      </c>
      <c r="W28" s="1">
        <v>84</v>
      </c>
      <c r="X28" s="1">
        <v>64</v>
      </c>
      <c r="Z28" s="1">
        <v>81</v>
      </c>
      <c r="AA28" s="1">
        <v>66</v>
      </c>
      <c r="AC28" s="1">
        <v>78</v>
      </c>
      <c r="AD28" s="1">
        <v>68</v>
      </c>
      <c r="AF28" s="1">
        <v>75</v>
      </c>
      <c r="AG28" s="1">
        <v>70</v>
      </c>
      <c r="AI28" s="1">
        <v>72</v>
      </c>
      <c r="AJ28" s="1">
        <v>72</v>
      </c>
      <c r="AL28" s="1">
        <v>69</v>
      </c>
      <c r="AM28" s="1">
        <v>74</v>
      </c>
      <c r="AO28" s="1">
        <v>66</v>
      </c>
      <c r="AP28" s="1">
        <v>76</v>
      </c>
      <c r="AR28" s="1">
        <v>63</v>
      </c>
      <c r="AS28" s="1">
        <v>78</v>
      </c>
      <c r="AU28" s="1">
        <v>60</v>
      </c>
      <c r="AV28" s="1">
        <v>80</v>
      </c>
      <c r="AX28" s="1">
        <v>58.5</v>
      </c>
      <c r="AY28" s="1">
        <v>81</v>
      </c>
      <c r="BA28" s="1">
        <v>54</v>
      </c>
      <c r="BB28" s="1">
        <v>84</v>
      </c>
      <c r="BD28" s="1">
        <v>51</v>
      </c>
      <c r="BE28" s="1">
        <v>86</v>
      </c>
      <c r="BG28" s="1">
        <v>46.5</v>
      </c>
      <c r="BH28" s="1">
        <v>89</v>
      </c>
      <c r="BJ28" s="1">
        <v>40.5</v>
      </c>
      <c r="BK28" s="1">
        <v>93</v>
      </c>
    </row>
    <row r="29" spans="2:66" x14ac:dyDescent="0.25">
      <c r="B29" s="1">
        <v>159</v>
      </c>
      <c r="C29" s="1">
        <v>19</v>
      </c>
      <c r="E29" s="1">
        <v>124.5</v>
      </c>
      <c r="F29" s="1">
        <v>37</v>
      </c>
      <c r="H29" s="1">
        <v>111</v>
      </c>
      <c r="I29" s="1">
        <v>46</v>
      </c>
      <c r="K29" s="1">
        <v>103.5</v>
      </c>
      <c r="L29" s="1">
        <v>51</v>
      </c>
      <c r="N29" s="1">
        <v>97.5</v>
      </c>
      <c r="O29" s="1">
        <v>55</v>
      </c>
      <c r="Q29" s="1">
        <v>93</v>
      </c>
      <c r="R29" s="1">
        <v>58</v>
      </c>
      <c r="T29" s="1">
        <v>88.5</v>
      </c>
      <c r="U29" s="1">
        <v>61</v>
      </c>
      <c r="W29" s="1">
        <v>84</v>
      </c>
      <c r="X29" s="1">
        <v>64</v>
      </c>
      <c r="Z29" s="1">
        <v>81</v>
      </c>
      <c r="AA29" s="1">
        <v>66</v>
      </c>
      <c r="AC29" s="1">
        <v>78</v>
      </c>
      <c r="AD29" s="1">
        <v>68</v>
      </c>
      <c r="AF29" s="1">
        <v>75</v>
      </c>
      <c r="AG29" s="1">
        <v>70</v>
      </c>
      <c r="AI29" s="1">
        <v>72</v>
      </c>
      <c r="AJ29" s="1">
        <v>72</v>
      </c>
      <c r="AL29" s="1">
        <v>69</v>
      </c>
      <c r="AM29" s="1">
        <v>74</v>
      </c>
      <c r="AO29" s="1">
        <v>66</v>
      </c>
      <c r="AP29" s="1">
        <v>76</v>
      </c>
      <c r="AR29" s="1">
        <v>63</v>
      </c>
      <c r="AS29" s="1">
        <v>78</v>
      </c>
      <c r="AU29" s="1">
        <v>60</v>
      </c>
      <c r="AV29" s="1">
        <v>80</v>
      </c>
      <c r="AX29" s="1">
        <v>58.5</v>
      </c>
      <c r="AY29" s="1">
        <v>81</v>
      </c>
      <c r="BA29" s="1">
        <v>54</v>
      </c>
      <c r="BB29" s="1">
        <v>84</v>
      </c>
      <c r="BD29" s="1">
        <v>51</v>
      </c>
      <c r="BE29" s="1">
        <v>86</v>
      </c>
      <c r="BG29" s="1">
        <v>46.5</v>
      </c>
      <c r="BH29" s="1">
        <v>89</v>
      </c>
      <c r="BJ29" s="1">
        <v>40.5</v>
      </c>
      <c r="BK29" s="1">
        <v>93</v>
      </c>
    </row>
    <row r="30" spans="2:66" x14ac:dyDescent="0.25">
      <c r="B30" s="1">
        <v>150</v>
      </c>
      <c r="C30" s="1">
        <v>20</v>
      </c>
      <c r="E30" s="1">
        <v>123</v>
      </c>
      <c r="F30" s="1">
        <v>38</v>
      </c>
      <c r="H30" s="1">
        <v>111</v>
      </c>
      <c r="I30" s="1">
        <v>46</v>
      </c>
      <c r="K30" s="1">
        <v>103.5</v>
      </c>
      <c r="L30" s="1">
        <v>51</v>
      </c>
      <c r="N30" s="1">
        <v>97.5</v>
      </c>
      <c r="O30" s="1">
        <v>55</v>
      </c>
      <c r="Q30" s="1">
        <v>91.5</v>
      </c>
      <c r="R30" s="1">
        <v>59</v>
      </c>
      <c r="T30" s="1">
        <v>88.5</v>
      </c>
      <c r="U30" s="1">
        <v>61</v>
      </c>
      <c r="W30" s="1">
        <v>84</v>
      </c>
      <c r="X30" s="1">
        <v>64</v>
      </c>
      <c r="Z30" s="1">
        <v>81</v>
      </c>
      <c r="AA30" s="1">
        <v>66</v>
      </c>
      <c r="AC30" s="1">
        <v>78</v>
      </c>
      <c r="AD30" s="1">
        <v>68</v>
      </c>
      <c r="AF30" s="1">
        <v>75</v>
      </c>
      <c r="AG30" s="1">
        <v>70</v>
      </c>
      <c r="AI30" s="1">
        <v>72</v>
      </c>
      <c r="AJ30" s="1">
        <v>72</v>
      </c>
      <c r="AL30" s="1">
        <v>69</v>
      </c>
      <c r="AM30" s="1">
        <v>74</v>
      </c>
      <c r="AO30" s="1">
        <v>66</v>
      </c>
      <c r="AP30" s="1">
        <v>76</v>
      </c>
      <c r="AR30" s="1">
        <v>63</v>
      </c>
      <c r="AS30" s="1">
        <v>78</v>
      </c>
      <c r="AU30" s="1">
        <v>60</v>
      </c>
      <c r="AV30" s="1">
        <v>80</v>
      </c>
      <c r="AX30" s="1">
        <v>57</v>
      </c>
      <c r="AY30" s="1">
        <v>82</v>
      </c>
      <c r="BA30" s="1">
        <v>54</v>
      </c>
      <c r="BB30" s="1">
        <v>84</v>
      </c>
      <c r="BD30" s="1">
        <v>51</v>
      </c>
      <c r="BE30" s="1">
        <v>86</v>
      </c>
      <c r="BG30" s="1">
        <v>46.5</v>
      </c>
      <c r="BH30" s="1">
        <v>89</v>
      </c>
      <c r="BJ30" s="1">
        <v>40.5</v>
      </c>
      <c r="BK30" s="1">
        <v>93</v>
      </c>
    </row>
    <row r="31" spans="2:66" x14ac:dyDescent="0.25">
      <c r="B31" s="1">
        <v>150</v>
      </c>
      <c r="C31" s="1">
        <v>20</v>
      </c>
      <c r="E31" s="1">
        <v>123</v>
      </c>
      <c r="F31" s="1">
        <v>38</v>
      </c>
      <c r="H31" s="1">
        <v>109.5</v>
      </c>
      <c r="I31" s="1">
        <v>47</v>
      </c>
      <c r="K31" s="1">
        <v>103.5</v>
      </c>
      <c r="L31" s="1">
        <v>51</v>
      </c>
      <c r="N31" s="1">
        <v>97.5</v>
      </c>
      <c r="O31" s="1">
        <v>55</v>
      </c>
      <c r="Q31" s="1">
        <v>91.5</v>
      </c>
      <c r="R31" s="1">
        <v>59</v>
      </c>
      <c r="T31" s="1">
        <v>87</v>
      </c>
      <c r="U31" s="1">
        <v>62</v>
      </c>
      <c r="W31" s="1">
        <v>84</v>
      </c>
      <c r="X31" s="1">
        <v>64</v>
      </c>
      <c r="Z31" s="1">
        <v>81</v>
      </c>
      <c r="AA31" s="1">
        <v>66</v>
      </c>
      <c r="AC31" s="1">
        <v>78</v>
      </c>
      <c r="AD31" s="1">
        <v>68</v>
      </c>
      <c r="AF31" s="1">
        <v>75</v>
      </c>
      <c r="AG31" s="1">
        <v>70</v>
      </c>
      <c r="AI31" s="1">
        <v>72</v>
      </c>
      <c r="AJ31" s="1">
        <v>72</v>
      </c>
      <c r="AL31" s="1">
        <v>69</v>
      </c>
      <c r="AM31" s="1">
        <v>74</v>
      </c>
      <c r="AO31" s="1">
        <v>66</v>
      </c>
      <c r="AP31" s="1">
        <v>76</v>
      </c>
      <c r="AR31" s="1">
        <v>63</v>
      </c>
      <c r="AS31" s="1">
        <v>78</v>
      </c>
      <c r="AU31" s="1">
        <v>60</v>
      </c>
      <c r="AV31" s="1">
        <v>80</v>
      </c>
      <c r="AX31" s="1">
        <v>57</v>
      </c>
      <c r="AY31" s="1">
        <v>82</v>
      </c>
      <c r="BA31" s="1">
        <v>54</v>
      </c>
      <c r="BB31" s="1">
        <v>84</v>
      </c>
      <c r="BD31" s="1">
        <v>51</v>
      </c>
      <c r="BE31" s="1">
        <v>86</v>
      </c>
      <c r="BG31" s="1">
        <v>46.5</v>
      </c>
      <c r="BH31" s="1">
        <v>89</v>
      </c>
      <c r="BJ31" s="1">
        <v>40.5</v>
      </c>
      <c r="BK31" s="1">
        <v>93</v>
      </c>
    </row>
    <row r="32" spans="2:66" x14ac:dyDescent="0.25">
      <c r="B32" s="1">
        <v>148.5</v>
      </c>
      <c r="C32" s="1">
        <v>21</v>
      </c>
      <c r="E32" s="1">
        <v>121.5</v>
      </c>
      <c r="F32" s="1">
        <v>39</v>
      </c>
      <c r="H32" s="1">
        <v>109.5</v>
      </c>
      <c r="I32" s="1">
        <v>47</v>
      </c>
      <c r="K32" s="1">
        <v>103.5</v>
      </c>
      <c r="L32" s="1">
        <v>51</v>
      </c>
      <c r="N32" s="1">
        <v>97.5</v>
      </c>
      <c r="O32" s="1">
        <v>55</v>
      </c>
      <c r="Q32" s="1">
        <v>91.5</v>
      </c>
      <c r="R32" s="1">
        <v>59</v>
      </c>
      <c r="T32" s="1">
        <v>87</v>
      </c>
      <c r="U32" s="1">
        <v>62</v>
      </c>
      <c r="W32" s="1">
        <v>84</v>
      </c>
      <c r="X32" s="1">
        <v>64</v>
      </c>
      <c r="Z32" s="1">
        <v>81</v>
      </c>
      <c r="AA32" s="1">
        <v>66</v>
      </c>
      <c r="AC32" s="1">
        <v>78</v>
      </c>
      <c r="AD32" s="1">
        <v>68</v>
      </c>
      <c r="AF32" s="1">
        <v>75</v>
      </c>
      <c r="AG32" s="1">
        <v>70</v>
      </c>
      <c r="AI32" s="1">
        <v>72</v>
      </c>
      <c r="AJ32" s="1">
        <v>72</v>
      </c>
      <c r="AL32" s="1">
        <v>69</v>
      </c>
      <c r="AM32" s="1">
        <v>74</v>
      </c>
      <c r="AO32" s="1">
        <v>66</v>
      </c>
      <c r="AP32" s="1">
        <v>76</v>
      </c>
      <c r="AR32" s="1">
        <v>63</v>
      </c>
      <c r="AS32" s="1">
        <v>78</v>
      </c>
      <c r="AU32" s="1">
        <v>60</v>
      </c>
      <c r="AV32" s="1">
        <v>80</v>
      </c>
      <c r="AX32" s="1">
        <v>57</v>
      </c>
      <c r="AY32" s="1">
        <v>82</v>
      </c>
      <c r="BA32" s="1">
        <v>54</v>
      </c>
      <c r="BB32" s="1">
        <v>84</v>
      </c>
      <c r="BD32" s="1">
        <v>51</v>
      </c>
      <c r="BE32" s="1">
        <v>86</v>
      </c>
      <c r="BG32" s="1">
        <v>46.5</v>
      </c>
      <c r="BH32" s="1">
        <v>89</v>
      </c>
      <c r="BJ32" s="1">
        <v>39</v>
      </c>
      <c r="BK32" s="1">
        <v>94</v>
      </c>
    </row>
    <row r="33" spans="2:63" x14ac:dyDescent="0.25">
      <c r="B33" s="1">
        <v>148.5</v>
      </c>
      <c r="C33" s="1">
        <v>21</v>
      </c>
      <c r="E33" s="1">
        <v>121.5</v>
      </c>
      <c r="F33" s="1">
        <v>39</v>
      </c>
      <c r="H33" s="1">
        <v>109.5</v>
      </c>
      <c r="I33" s="1">
        <v>47</v>
      </c>
      <c r="K33" s="1">
        <v>103.5</v>
      </c>
      <c r="L33" s="1">
        <v>51</v>
      </c>
      <c r="N33" s="1">
        <v>96</v>
      </c>
      <c r="O33" s="1">
        <v>56</v>
      </c>
      <c r="Q33" s="1">
        <v>91.5</v>
      </c>
      <c r="R33" s="1">
        <v>59</v>
      </c>
      <c r="T33" s="1">
        <v>87</v>
      </c>
      <c r="U33" s="1">
        <v>62</v>
      </c>
      <c r="W33" s="1">
        <v>84</v>
      </c>
      <c r="X33" s="1">
        <v>64</v>
      </c>
      <c r="Z33" s="1">
        <v>81</v>
      </c>
      <c r="AA33" s="1">
        <v>66</v>
      </c>
      <c r="AC33" s="1">
        <v>78</v>
      </c>
      <c r="AD33" s="1">
        <v>68</v>
      </c>
      <c r="AF33" s="1">
        <v>75</v>
      </c>
      <c r="AG33" s="1">
        <v>70</v>
      </c>
      <c r="AI33" s="1">
        <v>72</v>
      </c>
      <c r="AJ33" s="1">
        <v>72</v>
      </c>
      <c r="AL33" s="1">
        <v>69</v>
      </c>
      <c r="AM33" s="1">
        <v>74</v>
      </c>
      <c r="AO33" s="1">
        <v>66</v>
      </c>
      <c r="AP33" s="1">
        <v>76</v>
      </c>
      <c r="AR33" s="1">
        <v>63</v>
      </c>
      <c r="AS33" s="1">
        <v>78</v>
      </c>
      <c r="AU33" s="1">
        <v>60</v>
      </c>
      <c r="AV33" s="1">
        <v>80</v>
      </c>
      <c r="AX33" s="1">
        <v>57</v>
      </c>
      <c r="AY33" s="1">
        <v>82</v>
      </c>
      <c r="BA33" s="1">
        <v>54</v>
      </c>
      <c r="BB33" s="1">
        <v>84</v>
      </c>
      <c r="BD33" s="1">
        <v>49.5</v>
      </c>
      <c r="BE33" s="1">
        <v>87</v>
      </c>
      <c r="BG33" s="1">
        <v>46.5</v>
      </c>
      <c r="BH33" s="1">
        <v>89</v>
      </c>
      <c r="BJ33" s="1">
        <v>39</v>
      </c>
      <c r="BK33" s="1">
        <v>94</v>
      </c>
    </row>
    <row r="34" spans="2:63" x14ac:dyDescent="0.25">
      <c r="B34" s="1">
        <v>148.5</v>
      </c>
      <c r="C34" s="1">
        <v>21</v>
      </c>
      <c r="E34" s="1">
        <v>121.5</v>
      </c>
      <c r="F34" s="1">
        <v>39</v>
      </c>
      <c r="H34" s="1">
        <v>109.5</v>
      </c>
      <c r="I34" s="1">
        <v>47</v>
      </c>
      <c r="K34" s="1">
        <v>102</v>
      </c>
      <c r="L34" s="1">
        <v>52</v>
      </c>
      <c r="N34" s="1">
        <v>96</v>
      </c>
      <c r="O34" s="1">
        <v>56</v>
      </c>
      <c r="Q34" s="1">
        <v>91.5</v>
      </c>
      <c r="R34" s="1">
        <v>59</v>
      </c>
      <c r="T34" s="1">
        <v>87</v>
      </c>
      <c r="U34" s="1">
        <v>62</v>
      </c>
      <c r="W34" s="1">
        <v>84</v>
      </c>
      <c r="X34" s="1">
        <v>64</v>
      </c>
      <c r="Z34" s="1">
        <v>81</v>
      </c>
      <c r="AA34" s="1">
        <v>66</v>
      </c>
      <c r="AC34" s="1">
        <v>76.5</v>
      </c>
      <c r="AD34" s="1">
        <v>69</v>
      </c>
      <c r="AF34" s="1">
        <v>75</v>
      </c>
      <c r="AG34" s="1">
        <v>70</v>
      </c>
      <c r="AI34" s="1">
        <v>72</v>
      </c>
      <c r="AJ34" s="1">
        <v>72</v>
      </c>
      <c r="AL34" s="1">
        <v>69</v>
      </c>
      <c r="AM34" s="1">
        <v>74</v>
      </c>
      <c r="AO34" s="1">
        <v>66</v>
      </c>
      <c r="AP34" s="1">
        <v>76</v>
      </c>
      <c r="AR34" s="1">
        <v>63</v>
      </c>
      <c r="AS34" s="1">
        <v>78</v>
      </c>
      <c r="AU34" s="1">
        <v>60</v>
      </c>
      <c r="AV34" s="1">
        <v>80</v>
      </c>
      <c r="AX34" s="1">
        <v>57</v>
      </c>
      <c r="AY34" s="1">
        <v>82</v>
      </c>
      <c r="BA34" s="1">
        <v>54</v>
      </c>
      <c r="BB34" s="1">
        <v>84</v>
      </c>
      <c r="BD34" s="1">
        <v>49.5</v>
      </c>
      <c r="BE34" s="1">
        <v>87</v>
      </c>
      <c r="BG34" s="1">
        <v>46.5</v>
      </c>
      <c r="BH34" s="1">
        <v>89</v>
      </c>
      <c r="BJ34" s="1">
        <v>39</v>
      </c>
      <c r="BK34" s="1">
        <v>94</v>
      </c>
    </row>
    <row r="35" spans="2:63" x14ac:dyDescent="0.25">
      <c r="B35" s="1">
        <v>147</v>
      </c>
      <c r="C35" s="1">
        <v>22</v>
      </c>
      <c r="E35" s="1">
        <v>121.5</v>
      </c>
      <c r="F35" s="1">
        <v>39</v>
      </c>
      <c r="H35" s="1">
        <v>109.5</v>
      </c>
      <c r="I35" s="1">
        <v>47</v>
      </c>
      <c r="K35" s="1">
        <v>102</v>
      </c>
      <c r="L35" s="1">
        <v>52</v>
      </c>
      <c r="N35" s="1">
        <v>96</v>
      </c>
      <c r="O35" s="1">
        <v>56</v>
      </c>
      <c r="Q35" s="1">
        <v>91.5</v>
      </c>
      <c r="R35" s="1">
        <v>59</v>
      </c>
      <c r="T35" s="1">
        <v>87</v>
      </c>
      <c r="U35" s="1">
        <v>62</v>
      </c>
      <c r="W35" s="1">
        <v>84</v>
      </c>
      <c r="X35" s="1">
        <v>64</v>
      </c>
      <c r="Z35" s="1">
        <v>81</v>
      </c>
      <c r="AA35" s="1">
        <v>66</v>
      </c>
      <c r="AC35" s="1">
        <v>76.5</v>
      </c>
      <c r="AD35" s="1">
        <v>69</v>
      </c>
      <c r="AF35" s="1">
        <v>75</v>
      </c>
      <c r="AG35" s="1">
        <v>70</v>
      </c>
      <c r="AI35" s="1">
        <v>72</v>
      </c>
      <c r="AJ35" s="1">
        <v>72</v>
      </c>
      <c r="AL35" s="1">
        <v>69</v>
      </c>
      <c r="AM35" s="1">
        <v>74</v>
      </c>
      <c r="AO35" s="1">
        <v>66</v>
      </c>
      <c r="AP35" s="1">
        <v>76</v>
      </c>
      <c r="AR35" s="1">
        <v>63</v>
      </c>
      <c r="AS35" s="1">
        <v>78</v>
      </c>
      <c r="AU35" s="1">
        <v>60</v>
      </c>
      <c r="AV35" s="1">
        <v>80</v>
      </c>
      <c r="AX35" s="1">
        <v>57</v>
      </c>
      <c r="AY35" s="1">
        <v>82</v>
      </c>
      <c r="BA35" s="1">
        <v>54</v>
      </c>
      <c r="BB35" s="1">
        <v>84</v>
      </c>
      <c r="BD35" s="1">
        <v>49.5</v>
      </c>
      <c r="BE35" s="1">
        <v>87</v>
      </c>
      <c r="BG35" s="1">
        <v>46.5</v>
      </c>
      <c r="BH35" s="1">
        <v>89</v>
      </c>
      <c r="BJ35" s="1">
        <v>39</v>
      </c>
      <c r="BK35" s="1">
        <v>94</v>
      </c>
    </row>
    <row r="36" spans="2:63" x14ac:dyDescent="0.25">
      <c r="B36" s="1">
        <v>147</v>
      </c>
      <c r="C36" s="1">
        <v>22</v>
      </c>
      <c r="E36" s="1">
        <v>120</v>
      </c>
      <c r="F36" s="1">
        <v>40</v>
      </c>
      <c r="H36" s="1">
        <v>109.5</v>
      </c>
      <c r="I36" s="1">
        <v>47</v>
      </c>
      <c r="K36" s="1">
        <v>102</v>
      </c>
      <c r="L36" s="1">
        <v>52</v>
      </c>
      <c r="N36" s="1">
        <v>96</v>
      </c>
      <c r="O36" s="1">
        <v>56</v>
      </c>
      <c r="Q36" s="1">
        <v>91.5</v>
      </c>
      <c r="R36" s="1">
        <v>59</v>
      </c>
      <c r="T36" s="1">
        <v>87</v>
      </c>
      <c r="U36" s="1">
        <v>62</v>
      </c>
      <c r="W36" s="1">
        <v>84</v>
      </c>
      <c r="X36" s="1">
        <v>64</v>
      </c>
      <c r="Z36" s="1">
        <v>81</v>
      </c>
      <c r="AA36" s="1">
        <v>66</v>
      </c>
      <c r="AC36" s="1">
        <v>76.5</v>
      </c>
      <c r="AD36" s="1">
        <v>69</v>
      </c>
      <c r="AF36" s="1">
        <v>73.5</v>
      </c>
      <c r="AG36" s="1">
        <v>71</v>
      </c>
      <c r="AI36" s="1">
        <v>72</v>
      </c>
      <c r="AJ36" s="1">
        <v>72</v>
      </c>
      <c r="AL36" s="1">
        <v>69</v>
      </c>
      <c r="AM36" s="1">
        <v>74</v>
      </c>
      <c r="AO36" s="1">
        <v>66</v>
      </c>
      <c r="AP36" s="1">
        <v>76</v>
      </c>
      <c r="AR36" s="1">
        <v>63</v>
      </c>
      <c r="AS36" s="1">
        <v>78</v>
      </c>
      <c r="AU36" s="1">
        <v>60</v>
      </c>
      <c r="AV36" s="1">
        <v>80</v>
      </c>
      <c r="AX36" s="1">
        <v>57</v>
      </c>
      <c r="AY36" s="1">
        <v>82</v>
      </c>
      <c r="BA36" s="1">
        <v>54</v>
      </c>
      <c r="BB36" s="1">
        <v>84</v>
      </c>
      <c r="BD36" s="1">
        <v>49.5</v>
      </c>
      <c r="BE36" s="1">
        <v>87</v>
      </c>
      <c r="BG36" s="1">
        <v>46.5</v>
      </c>
      <c r="BH36" s="1">
        <v>89</v>
      </c>
      <c r="BJ36" s="1">
        <v>39</v>
      </c>
      <c r="BK36" s="1">
        <v>94</v>
      </c>
    </row>
    <row r="37" spans="2:63" x14ac:dyDescent="0.25">
      <c r="B37" s="1">
        <v>147</v>
      </c>
      <c r="C37" s="1">
        <v>22</v>
      </c>
      <c r="E37" s="1">
        <v>120</v>
      </c>
      <c r="F37" s="1">
        <v>40</v>
      </c>
      <c r="H37" s="1">
        <v>109.5</v>
      </c>
      <c r="I37" s="1">
        <v>47</v>
      </c>
      <c r="K37" s="1">
        <v>102</v>
      </c>
      <c r="L37" s="1">
        <v>52</v>
      </c>
      <c r="N37" s="1">
        <v>96</v>
      </c>
      <c r="O37" s="1">
        <v>56</v>
      </c>
      <c r="Q37" s="1">
        <v>91.5</v>
      </c>
      <c r="R37" s="1">
        <v>59</v>
      </c>
      <c r="T37" s="1">
        <v>87</v>
      </c>
      <c r="U37" s="1">
        <v>62</v>
      </c>
      <c r="W37" s="1">
        <v>84</v>
      </c>
      <c r="X37" s="1">
        <v>64</v>
      </c>
      <c r="Z37" s="1">
        <v>81</v>
      </c>
      <c r="AA37" s="1">
        <v>66</v>
      </c>
      <c r="AC37" s="1">
        <v>76.5</v>
      </c>
      <c r="AD37" s="1">
        <v>69</v>
      </c>
      <c r="AF37" s="1">
        <v>73.5</v>
      </c>
      <c r="AG37" s="1">
        <v>71</v>
      </c>
      <c r="AI37" s="1">
        <v>72</v>
      </c>
      <c r="AJ37" s="1">
        <v>72</v>
      </c>
      <c r="AL37" s="1">
        <v>69</v>
      </c>
      <c r="AM37" s="1">
        <v>74</v>
      </c>
      <c r="AO37" s="1">
        <v>66</v>
      </c>
      <c r="AP37" s="1">
        <v>76</v>
      </c>
      <c r="AR37" s="1">
        <v>63</v>
      </c>
      <c r="AS37" s="1">
        <v>78</v>
      </c>
      <c r="AU37" s="1">
        <v>60</v>
      </c>
      <c r="AV37" s="1">
        <v>80</v>
      </c>
      <c r="AX37" s="1">
        <v>57</v>
      </c>
      <c r="AY37" s="1">
        <v>82</v>
      </c>
      <c r="BA37" s="1">
        <v>54</v>
      </c>
      <c r="BB37" s="1">
        <v>84</v>
      </c>
      <c r="BD37" s="1">
        <v>49.5</v>
      </c>
      <c r="BE37" s="1">
        <v>87</v>
      </c>
      <c r="BG37" s="1">
        <v>45</v>
      </c>
      <c r="BH37" s="1">
        <v>90</v>
      </c>
      <c r="BJ37" s="1">
        <v>37.5</v>
      </c>
      <c r="BK37" s="1">
        <v>95</v>
      </c>
    </row>
    <row r="38" spans="2:63" x14ac:dyDescent="0.25">
      <c r="B38" s="1">
        <v>147</v>
      </c>
      <c r="C38" s="1">
        <v>22</v>
      </c>
      <c r="E38" s="1">
        <v>120</v>
      </c>
      <c r="F38" s="1">
        <v>40</v>
      </c>
      <c r="H38" s="1">
        <v>109.5</v>
      </c>
      <c r="I38" s="1">
        <v>47</v>
      </c>
      <c r="K38" s="1">
        <v>102</v>
      </c>
      <c r="L38" s="1">
        <v>52</v>
      </c>
      <c r="N38" s="1">
        <v>96</v>
      </c>
      <c r="O38" s="1">
        <v>56</v>
      </c>
      <c r="Q38" s="1">
        <v>91.5</v>
      </c>
      <c r="R38" s="1">
        <v>59</v>
      </c>
      <c r="T38" s="1">
        <v>87</v>
      </c>
      <c r="U38" s="1">
        <v>62</v>
      </c>
      <c r="W38" s="1">
        <v>84</v>
      </c>
      <c r="X38" s="1">
        <v>64</v>
      </c>
      <c r="Z38" s="1">
        <v>81</v>
      </c>
      <c r="AA38" s="1">
        <v>66</v>
      </c>
      <c r="AC38" s="1">
        <v>76.5</v>
      </c>
      <c r="AD38" s="1">
        <v>69</v>
      </c>
      <c r="AF38" s="1">
        <v>73.5</v>
      </c>
      <c r="AG38" s="1">
        <v>71</v>
      </c>
      <c r="AI38" s="1">
        <v>70.5</v>
      </c>
      <c r="AJ38" s="1">
        <v>73</v>
      </c>
      <c r="AL38" s="1">
        <v>69</v>
      </c>
      <c r="AM38" s="1">
        <v>74</v>
      </c>
      <c r="AO38" s="1">
        <v>66</v>
      </c>
      <c r="AP38" s="1">
        <v>76</v>
      </c>
      <c r="AR38" s="1">
        <v>63</v>
      </c>
      <c r="AS38" s="1">
        <v>78</v>
      </c>
      <c r="AU38" s="1">
        <v>60</v>
      </c>
      <c r="AV38" s="1">
        <v>80</v>
      </c>
      <c r="AX38" s="1">
        <v>57</v>
      </c>
      <c r="AY38" s="1">
        <v>82</v>
      </c>
      <c r="BA38" s="1">
        <v>54</v>
      </c>
      <c r="BB38" s="1">
        <v>84</v>
      </c>
      <c r="BD38" s="1">
        <v>49.5</v>
      </c>
      <c r="BE38" s="1">
        <v>87</v>
      </c>
      <c r="BG38" s="1">
        <v>45</v>
      </c>
      <c r="BH38" s="1">
        <v>90</v>
      </c>
      <c r="BJ38" s="1">
        <v>37.5</v>
      </c>
      <c r="BK38" s="1">
        <v>95</v>
      </c>
    </row>
    <row r="39" spans="2:63" x14ac:dyDescent="0.25">
      <c r="B39" s="1">
        <v>147</v>
      </c>
      <c r="C39" s="1">
        <v>22</v>
      </c>
      <c r="E39" s="1">
        <v>120</v>
      </c>
      <c r="F39" s="1">
        <v>40</v>
      </c>
      <c r="H39" s="1">
        <v>109.5</v>
      </c>
      <c r="I39" s="1">
        <v>47</v>
      </c>
      <c r="K39" s="1">
        <v>102</v>
      </c>
      <c r="L39" s="1">
        <v>52</v>
      </c>
      <c r="N39" s="1">
        <v>96</v>
      </c>
      <c r="O39" s="1">
        <v>56</v>
      </c>
      <c r="Q39" s="1">
        <v>91.5</v>
      </c>
      <c r="R39" s="1">
        <v>59</v>
      </c>
      <c r="T39" s="1">
        <v>87</v>
      </c>
      <c r="U39" s="1">
        <v>62</v>
      </c>
      <c r="W39" s="1">
        <v>84</v>
      </c>
      <c r="X39" s="1">
        <v>64</v>
      </c>
      <c r="Z39" s="1">
        <v>81</v>
      </c>
      <c r="AA39" s="1">
        <v>66</v>
      </c>
      <c r="AC39" s="1">
        <v>76.5</v>
      </c>
      <c r="AD39" s="1">
        <v>69</v>
      </c>
      <c r="AF39" s="1">
        <v>73.5</v>
      </c>
      <c r="AG39" s="1">
        <v>71</v>
      </c>
      <c r="AI39" s="1">
        <v>70.5</v>
      </c>
      <c r="AJ39" s="1">
        <v>73</v>
      </c>
      <c r="AL39" s="1">
        <v>69</v>
      </c>
      <c r="AM39" s="1">
        <v>74</v>
      </c>
      <c r="AO39" s="1">
        <v>66</v>
      </c>
      <c r="AP39" s="1">
        <v>76</v>
      </c>
      <c r="AR39" s="1">
        <v>63</v>
      </c>
      <c r="AS39" s="1">
        <v>78</v>
      </c>
      <c r="AU39" s="1">
        <v>60</v>
      </c>
      <c r="AV39" s="1">
        <v>80</v>
      </c>
      <c r="AX39" s="1">
        <v>57</v>
      </c>
      <c r="AY39" s="1">
        <v>82</v>
      </c>
      <c r="BA39" s="1">
        <v>54</v>
      </c>
      <c r="BB39" s="1">
        <v>84</v>
      </c>
      <c r="BD39" s="1">
        <v>49.5</v>
      </c>
      <c r="BE39" s="1">
        <v>87</v>
      </c>
      <c r="BG39" s="1">
        <v>45</v>
      </c>
      <c r="BH39" s="1">
        <v>90</v>
      </c>
      <c r="BJ39" s="1">
        <v>36</v>
      </c>
      <c r="BK39" s="1">
        <v>96</v>
      </c>
    </row>
    <row r="40" spans="2:63" x14ac:dyDescent="0.25">
      <c r="B40" s="1">
        <v>145.5</v>
      </c>
      <c r="C40" s="1">
        <v>23</v>
      </c>
      <c r="E40" s="1">
        <v>120</v>
      </c>
      <c r="F40" s="1">
        <v>40</v>
      </c>
      <c r="H40" s="1">
        <v>109.5</v>
      </c>
      <c r="I40" s="1">
        <v>47</v>
      </c>
      <c r="K40" s="1">
        <v>102</v>
      </c>
      <c r="L40" s="1">
        <v>52</v>
      </c>
      <c r="N40" s="1">
        <v>96</v>
      </c>
      <c r="O40" s="1">
        <v>56</v>
      </c>
      <c r="Q40" s="1">
        <v>90</v>
      </c>
      <c r="R40" s="1">
        <v>60</v>
      </c>
      <c r="T40" s="1">
        <v>87</v>
      </c>
      <c r="U40" s="1">
        <v>62</v>
      </c>
      <c r="W40" s="1">
        <v>84</v>
      </c>
      <c r="X40" s="1">
        <v>64</v>
      </c>
      <c r="Z40" s="1">
        <v>81</v>
      </c>
      <c r="AA40" s="1">
        <v>66</v>
      </c>
      <c r="AC40" s="1">
        <v>76.5</v>
      </c>
      <c r="AD40" s="1">
        <v>69</v>
      </c>
      <c r="AF40" s="1">
        <v>73.5</v>
      </c>
      <c r="AG40" s="1">
        <v>71</v>
      </c>
      <c r="AI40" s="1">
        <v>70.5</v>
      </c>
      <c r="AJ40" s="1">
        <v>73</v>
      </c>
      <c r="AL40" s="1">
        <v>69</v>
      </c>
      <c r="AM40" s="1">
        <v>74</v>
      </c>
      <c r="AO40" s="1">
        <v>66</v>
      </c>
      <c r="AP40" s="1">
        <v>76</v>
      </c>
      <c r="AR40" s="1">
        <v>63</v>
      </c>
      <c r="AS40" s="1">
        <v>78</v>
      </c>
      <c r="AU40" s="1">
        <v>60</v>
      </c>
      <c r="AV40" s="1">
        <v>80</v>
      </c>
      <c r="AX40" s="1">
        <v>57</v>
      </c>
      <c r="AY40" s="1">
        <v>82</v>
      </c>
      <c r="BA40" s="1">
        <v>54</v>
      </c>
      <c r="BB40" s="1">
        <v>84</v>
      </c>
      <c r="BD40" s="1">
        <v>49.5</v>
      </c>
      <c r="BE40" s="1">
        <v>87</v>
      </c>
      <c r="BG40" s="1">
        <v>45</v>
      </c>
      <c r="BH40" s="1">
        <v>90</v>
      </c>
      <c r="BJ40" s="1">
        <v>36</v>
      </c>
      <c r="BK40" s="1">
        <v>96</v>
      </c>
    </row>
    <row r="41" spans="2:63" x14ac:dyDescent="0.25">
      <c r="B41" s="1">
        <v>145.5</v>
      </c>
      <c r="C41" s="1">
        <v>23</v>
      </c>
      <c r="E41" s="1">
        <v>120</v>
      </c>
      <c r="F41" s="1">
        <v>40</v>
      </c>
      <c r="H41" s="1">
        <v>109.5</v>
      </c>
      <c r="I41" s="1">
        <v>47</v>
      </c>
      <c r="K41" s="1">
        <v>102</v>
      </c>
      <c r="L41" s="1">
        <v>52</v>
      </c>
      <c r="N41" s="1">
        <v>96</v>
      </c>
      <c r="O41" s="1">
        <v>56</v>
      </c>
      <c r="Q41" s="1">
        <v>90</v>
      </c>
      <c r="R41" s="1">
        <v>60</v>
      </c>
      <c r="T41" s="1">
        <v>87</v>
      </c>
      <c r="U41" s="1">
        <v>62</v>
      </c>
      <c r="W41" s="1">
        <v>84</v>
      </c>
      <c r="X41" s="1">
        <v>64</v>
      </c>
      <c r="Z41" s="1">
        <v>79.5</v>
      </c>
      <c r="AA41" s="1">
        <v>67</v>
      </c>
      <c r="AC41" s="1">
        <v>76.5</v>
      </c>
      <c r="AD41" s="1">
        <v>69</v>
      </c>
      <c r="AF41" s="1">
        <v>73.5</v>
      </c>
      <c r="AG41" s="1">
        <v>71</v>
      </c>
      <c r="AI41" s="1">
        <v>70.5</v>
      </c>
      <c r="AJ41" s="1">
        <v>73</v>
      </c>
      <c r="AL41" s="1">
        <v>69</v>
      </c>
      <c r="AM41" s="1">
        <v>74</v>
      </c>
      <c r="AO41" s="1">
        <v>66</v>
      </c>
      <c r="AP41" s="1">
        <v>76</v>
      </c>
      <c r="AR41" s="1">
        <v>61.5</v>
      </c>
      <c r="AS41" s="1">
        <v>79</v>
      </c>
      <c r="AU41" s="1">
        <v>60</v>
      </c>
      <c r="AV41" s="1">
        <v>80</v>
      </c>
      <c r="AX41" s="1">
        <v>57</v>
      </c>
      <c r="AY41" s="1">
        <v>82</v>
      </c>
      <c r="BA41" s="1">
        <v>52.5</v>
      </c>
      <c r="BB41" s="1">
        <v>85</v>
      </c>
      <c r="BD41" s="1">
        <v>49.5</v>
      </c>
      <c r="BE41" s="1">
        <v>87</v>
      </c>
      <c r="BG41" s="1">
        <v>45</v>
      </c>
      <c r="BH41" s="1">
        <v>90</v>
      </c>
      <c r="BJ41" s="1">
        <v>36</v>
      </c>
      <c r="BK41" s="1">
        <v>96</v>
      </c>
    </row>
    <row r="42" spans="2:63" x14ac:dyDescent="0.25">
      <c r="B42" s="1">
        <v>144</v>
      </c>
      <c r="C42" s="1">
        <v>24</v>
      </c>
      <c r="E42" s="1">
        <v>120</v>
      </c>
      <c r="F42" s="1">
        <v>40</v>
      </c>
      <c r="H42" s="1">
        <v>109.5</v>
      </c>
      <c r="I42" s="1">
        <v>47</v>
      </c>
      <c r="K42" s="1">
        <v>102</v>
      </c>
      <c r="L42" s="1">
        <v>52</v>
      </c>
      <c r="N42" s="1">
        <v>96</v>
      </c>
      <c r="O42" s="1">
        <v>56</v>
      </c>
      <c r="Q42" s="1">
        <v>90</v>
      </c>
      <c r="R42" s="1">
        <v>60</v>
      </c>
      <c r="T42" s="1">
        <v>87</v>
      </c>
      <c r="U42" s="1">
        <v>62</v>
      </c>
      <c r="W42" s="1">
        <v>84</v>
      </c>
      <c r="X42" s="1">
        <v>64</v>
      </c>
      <c r="Z42" s="1">
        <v>79.5</v>
      </c>
      <c r="AA42" s="1">
        <v>67</v>
      </c>
      <c r="AC42" s="1">
        <v>76.5</v>
      </c>
      <c r="AD42" s="1">
        <v>69</v>
      </c>
      <c r="AF42" s="1">
        <v>73.5</v>
      </c>
      <c r="AG42" s="1">
        <v>71</v>
      </c>
      <c r="AI42" s="1">
        <v>70.5</v>
      </c>
      <c r="AJ42" s="1">
        <v>73</v>
      </c>
      <c r="AL42" s="1">
        <v>69</v>
      </c>
      <c r="AM42" s="1">
        <v>74</v>
      </c>
      <c r="AO42" s="1">
        <v>66</v>
      </c>
      <c r="AP42" s="1">
        <v>76</v>
      </c>
      <c r="AR42" s="1">
        <v>61.5</v>
      </c>
      <c r="AS42" s="1">
        <v>79</v>
      </c>
      <c r="AU42" s="1">
        <v>60</v>
      </c>
      <c r="AV42" s="1">
        <v>80</v>
      </c>
      <c r="AX42" s="1">
        <v>57</v>
      </c>
      <c r="AY42" s="1">
        <v>82</v>
      </c>
      <c r="BA42" s="1">
        <v>52.5</v>
      </c>
      <c r="BB42" s="1">
        <v>85</v>
      </c>
      <c r="BD42" s="1">
        <v>49.5</v>
      </c>
      <c r="BE42" s="1">
        <v>87</v>
      </c>
      <c r="BG42" s="1">
        <v>45</v>
      </c>
      <c r="BH42" s="1">
        <v>90</v>
      </c>
      <c r="BJ42" s="1">
        <v>36</v>
      </c>
      <c r="BK42" s="1">
        <v>96</v>
      </c>
    </row>
    <row r="43" spans="2:63" x14ac:dyDescent="0.25">
      <c r="B43" s="1">
        <v>144</v>
      </c>
      <c r="C43" s="1">
        <v>24</v>
      </c>
      <c r="E43" s="1">
        <v>118.5</v>
      </c>
      <c r="F43" s="1">
        <v>41</v>
      </c>
      <c r="H43" s="1">
        <v>109.5</v>
      </c>
      <c r="I43" s="1">
        <v>47</v>
      </c>
      <c r="K43" s="1">
        <v>100.5</v>
      </c>
      <c r="L43" s="1">
        <v>53</v>
      </c>
      <c r="N43" s="1">
        <v>96</v>
      </c>
      <c r="O43" s="1">
        <v>56</v>
      </c>
      <c r="Q43" s="1">
        <v>90</v>
      </c>
      <c r="R43" s="1">
        <v>60</v>
      </c>
      <c r="T43" s="1">
        <v>87</v>
      </c>
      <c r="U43" s="1">
        <v>62</v>
      </c>
      <c r="W43" s="1">
        <v>84</v>
      </c>
      <c r="X43" s="1">
        <v>64</v>
      </c>
      <c r="Z43" s="1">
        <v>79.5</v>
      </c>
      <c r="AA43" s="1">
        <v>67</v>
      </c>
      <c r="AC43" s="1">
        <v>76.5</v>
      </c>
      <c r="AD43" s="1">
        <v>69</v>
      </c>
      <c r="AF43" s="1">
        <v>73.5</v>
      </c>
      <c r="AG43" s="1">
        <v>71</v>
      </c>
      <c r="AI43" s="1">
        <v>70.5</v>
      </c>
      <c r="AJ43" s="1">
        <v>73</v>
      </c>
      <c r="AL43" s="1">
        <v>69</v>
      </c>
      <c r="AM43" s="1">
        <v>74</v>
      </c>
      <c r="AO43" s="1">
        <v>66</v>
      </c>
      <c r="AP43" s="1">
        <v>76</v>
      </c>
      <c r="AR43" s="1">
        <v>61.5</v>
      </c>
      <c r="AS43" s="1">
        <v>79</v>
      </c>
      <c r="AU43" s="1">
        <v>60</v>
      </c>
      <c r="AV43" s="1">
        <v>80</v>
      </c>
      <c r="AX43" s="1">
        <v>57</v>
      </c>
      <c r="AY43" s="1">
        <v>82</v>
      </c>
      <c r="BA43" s="1">
        <v>52.5</v>
      </c>
      <c r="BB43" s="1">
        <v>85</v>
      </c>
      <c r="BD43" s="1">
        <v>49.5</v>
      </c>
      <c r="BE43" s="1">
        <v>87</v>
      </c>
      <c r="BG43" s="1">
        <v>45</v>
      </c>
      <c r="BH43" s="1">
        <v>90</v>
      </c>
      <c r="BJ43" s="1">
        <v>36</v>
      </c>
      <c r="BK43" s="1">
        <v>96</v>
      </c>
    </row>
    <row r="44" spans="2:63" x14ac:dyDescent="0.25">
      <c r="B44" s="1">
        <v>144</v>
      </c>
      <c r="C44" s="1">
        <v>24</v>
      </c>
      <c r="E44" s="1">
        <v>118.5</v>
      </c>
      <c r="F44" s="1">
        <v>41</v>
      </c>
      <c r="H44" s="1">
        <v>109.5</v>
      </c>
      <c r="I44" s="1">
        <v>47</v>
      </c>
      <c r="K44" s="1">
        <v>100.5</v>
      </c>
      <c r="L44" s="1">
        <v>53</v>
      </c>
      <c r="N44" s="1">
        <v>96</v>
      </c>
      <c r="O44" s="1">
        <v>56</v>
      </c>
      <c r="Q44" s="1">
        <v>90</v>
      </c>
      <c r="R44" s="1">
        <v>60</v>
      </c>
      <c r="T44" s="1">
        <v>87</v>
      </c>
      <c r="U44" s="1">
        <v>62</v>
      </c>
      <c r="W44" s="1">
        <v>84</v>
      </c>
      <c r="X44" s="1">
        <v>64</v>
      </c>
      <c r="Z44" s="1">
        <v>79.5</v>
      </c>
      <c r="AA44" s="1">
        <v>67</v>
      </c>
      <c r="AC44" s="1">
        <v>76.5</v>
      </c>
      <c r="AD44" s="1">
        <v>69</v>
      </c>
      <c r="AF44" s="1">
        <v>73.5</v>
      </c>
      <c r="AG44" s="1">
        <v>71</v>
      </c>
      <c r="AI44" s="1">
        <v>70.5</v>
      </c>
      <c r="AJ44" s="1">
        <v>73</v>
      </c>
      <c r="AL44" s="1">
        <v>69</v>
      </c>
      <c r="AM44" s="1">
        <v>74</v>
      </c>
      <c r="AO44" s="1">
        <v>66</v>
      </c>
      <c r="AP44" s="1">
        <v>76</v>
      </c>
      <c r="AR44" s="1">
        <v>61.5</v>
      </c>
      <c r="AS44" s="1">
        <v>79</v>
      </c>
      <c r="AU44" s="1">
        <v>60</v>
      </c>
      <c r="AV44" s="1">
        <v>80</v>
      </c>
      <c r="AX44" s="1">
        <v>57</v>
      </c>
      <c r="AY44" s="1">
        <v>82</v>
      </c>
      <c r="BA44" s="1">
        <v>52.5</v>
      </c>
      <c r="BB44" s="1">
        <v>85</v>
      </c>
      <c r="BD44" s="1">
        <v>49.5</v>
      </c>
      <c r="BE44" s="1">
        <v>87</v>
      </c>
      <c r="BG44" s="1">
        <v>45</v>
      </c>
      <c r="BH44" s="1">
        <v>90</v>
      </c>
      <c r="BJ44" s="1">
        <v>36</v>
      </c>
      <c r="BK44" s="1">
        <v>96</v>
      </c>
    </row>
    <row r="45" spans="2:63" x14ac:dyDescent="0.25">
      <c r="B45" s="1">
        <v>142.5</v>
      </c>
      <c r="C45" s="1">
        <v>25</v>
      </c>
      <c r="E45" s="1">
        <v>118.5</v>
      </c>
      <c r="F45" s="1">
        <v>41</v>
      </c>
      <c r="H45" s="1">
        <v>108</v>
      </c>
      <c r="I45" s="1">
        <v>48</v>
      </c>
      <c r="K45" s="1">
        <v>100.5</v>
      </c>
      <c r="L45" s="1">
        <v>53</v>
      </c>
      <c r="N45" s="1">
        <v>96</v>
      </c>
      <c r="O45" s="1">
        <v>56</v>
      </c>
      <c r="Q45" s="1">
        <v>90</v>
      </c>
      <c r="R45" s="1">
        <v>60</v>
      </c>
      <c r="T45" s="1">
        <v>87</v>
      </c>
      <c r="U45" s="1">
        <v>62</v>
      </c>
      <c r="W45" s="1">
        <v>84</v>
      </c>
      <c r="X45" s="1">
        <v>64</v>
      </c>
      <c r="Z45" s="1">
        <v>79.5</v>
      </c>
      <c r="AA45" s="1">
        <v>67</v>
      </c>
      <c r="AC45" s="1">
        <v>76.5</v>
      </c>
      <c r="AD45" s="1">
        <v>69</v>
      </c>
      <c r="AF45" s="1">
        <v>73.5</v>
      </c>
      <c r="AG45" s="1">
        <v>71</v>
      </c>
      <c r="AI45" s="1">
        <v>70.5</v>
      </c>
      <c r="AJ45" s="1">
        <v>73</v>
      </c>
      <c r="AL45" s="1">
        <v>69</v>
      </c>
      <c r="AM45" s="1">
        <v>74</v>
      </c>
      <c r="AO45" s="1">
        <v>66</v>
      </c>
      <c r="AP45" s="1">
        <v>76</v>
      </c>
      <c r="AR45" s="1">
        <v>61.5</v>
      </c>
      <c r="AS45" s="1">
        <v>79</v>
      </c>
      <c r="AU45" s="1">
        <v>60</v>
      </c>
      <c r="AV45" s="1">
        <v>80</v>
      </c>
      <c r="AX45" s="1">
        <v>57</v>
      </c>
      <c r="AY45" s="1">
        <v>82</v>
      </c>
      <c r="BA45" s="1">
        <v>52.5</v>
      </c>
      <c r="BB45" s="1">
        <v>85</v>
      </c>
      <c r="BD45" s="1">
        <v>49.5</v>
      </c>
      <c r="BE45" s="1">
        <v>87</v>
      </c>
      <c r="BG45" s="1">
        <v>45</v>
      </c>
      <c r="BH45" s="1">
        <v>90</v>
      </c>
      <c r="BJ45" s="1">
        <v>36</v>
      </c>
      <c r="BK45" s="1">
        <v>96</v>
      </c>
    </row>
    <row r="46" spans="2:63" x14ac:dyDescent="0.25">
      <c r="B46" s="1">
        <v>142.5</v>
      </c>
      <c r="C46" s="1">
        <v>25</v>
      </c>
      <c r="E46" s="1">
        <v>118.5</v>
      </c>
      <c r="F46" s="1">
        <v>41</v>
      </c>
      <c r="H46" s="1">
        <v>108</v>
      </c>
      <c r="I46" s="1">
        <v>48</v>
      </c>
      <c r="K46" s="1">
        <v>100.5</v>
      </c>
      <c r="L46" s="1">
        <v>53</v>
      </c>
      <c r="N46" s="1">
        <v>96</v>
      </c>
      <c r="O46" s="1">
        <v>56</v>
      </c>
      <c r="Q46" s="1">
        <v>90</v>
      </c>
      <c r="R46" s="1">
        <v>60</v>
      </c>
      <c r="T46" s="1">
        <v>87</v>
      </c>
      <c r="U46" s="1">
        <v>62</v>
      </c>
      <c r="W46" s="1">
        <v>84</v>
      </c>
      <c r="X46" s="1">
        <v>64</v>
      </c>
      <c r="Z46" s="1">
        <v>79.5</v>
      </c>
      <c r="AA46" s="1">
        <v>67</v>
      </c>
      <c r="AC46" s="1">
        <v>76.5</v>
      </c>
      <c r="AD46" s="1">
        <v>69</v>
      </c>
      <c r="AF46" s="1">
        <v>73.5</v>
      </c>
      <c r="AG46" s="1">
        <v>71</v>
      </c>
      <c r="AI46" s="1">
        <v>70.5</v>
      </c>
      <c r="AJ46" s="1">
        <v>73</v>
      </c>
      <c r="AL46" s="1">
        <v>69</v>
      </c>
      <c r="AM46" s="1">
        <v>74</v>
      </c>
      <c r="AO46" s="1">
        <v>66</v>
      </c>
      <c r="AP46" s="1">
        <v>76</v>
      </c>
      <c r="AR46" s="1">
        <v>61.5</v>
      </c>
      <c r="AS46" s="1">
        <v>79</v>
      </c>
      <c r="AU46" s="1">
        <v>60</v>
      </c>
      <c r="AV46" s="1">
        <v>80</v>
      </c>
      <c r="AX46" s="1">
        <v>57</v>
      </c>
      <c r="AY46" s="1">
        <v>82</v>
      </c>
      <c r="BA46" s="1">
        <v>52.5</v>
      </c>
      <c r="BB46" s="1">
        <v>85</v>
      </c>
      <c r="BD46" s="1">
        <v>49.5</v>
      </c>
      <c r="BE46" s="1">
        <v>87</v>
      </c>
      <c r="BG46" s="1">
        <v>43.5</v>
      </c>
      <c r="BH46" s="1">
        <v>91</v>
      </c>
      <c r="BJ46" s="1">
        <v>34.5</v>
      </c>
      <c r="BK46" s="1">
        <v>97</v>
      </c>
    </row>
    <row r="47" spans="2:63" x14ac:dyDescent="0.25">
      <c r="B47" s="1">
        <v>141</v>
      </c>
      <c r="C47" s="1">
        <v>26</v>
      </c>
      <c r="E47" s="1">
        <v>118.5</v>
      </c>
      <c r="F47" s="1">
        <v>41</v>
      </c>
      <c r="H47" s="1">
        <v>108</v>
      </c>
      <c r="I47" s="1">
        <v>48</v>
      </c>
      <c r="K47" s="1">
        <v>100.5</v>
      </c>
      <c r="L47" s="1">
        <v>53</v>
      </c>
      <c r="N47" s="1">
        <v>96</v>
      </c>
      <c r="O47" s="1">
        <v>56</v>
      </c>
      <c r="Q47" s="1">
        <v>90</v>
      </c>
      <c r="R47" s="1">
        <v>60</v>
      </c>
      <c r="T47" s="1">
        <v>85.5</v>
      </c>
      <c r="U47" s="1">
        <v>63</v>
      </c>
      <c r="W47" s="1">
        <v>84</v>
      </c>
      <c r="X47" s="1">
        <v>64</v>
      </c>
      <c r="Z47" s="1">
        <v>79.5</v>
      </c>
      <c r="AA47" s="1">
        <v>67</v>
      </c>
      <c r="AC47" s="1">
        <v>76.5</v>
      </c>
      <c r="AD47" s="1">
        <v>69</v>
      </c>
      <c r="AF47" s="1">
        <v>73.5</v>
      </c>
      <c r="AG47" s="1">
        <v>71</v>
      </c>
      <c r="AI47" s="1">
        <v>70.5</v>
      </c>
      <c r="AJ47" s="1">
        <v>73</v>
      </c>
      <c r="AL47" s="1">
        <v>69</v>
      </c>
      <c r="AM47" s="1">
        <v>74</v>
      </c>
      <c r="AO47" s="1">
        <v>66</v>
      </c>
      <c r="AP47" s="1">
        <v>76</v>
      </c>
      <c r="AR47" s="1">
        <v>61.5</v>
      </c>
      <c r="AS47" s="1">
        <v>79</v>
      </c>
      <c r="AU47" s="1">
        <v>60</v>
      </c>
      <c r="AV47" s="1">
        <v>80</v>
      </c>
      <c r="AX47" s="1">
        <v>57</v>
      </c>
      <c r="AY47" s="1">
        <v>82</v>
      </c>
      <c r="BA47" s="1">
        <v>52.5</v>
      </c>
      <c r="BB47" s="1">
        <v>85</v>
      </c>
      <c r="BD47" s="1">
        <v>49.5</v>
      </c>
      <c r="BE47" s="1">
        <v>87</v>
      </c>
      <c r="BG47" s="1">
        <v>43.5</v>
      </c>
      <c r="BH47" s="1">
        <v>91</v>
      </c>
      <c r="BJ47" s="1">
        <v>34.5</v>
      </c>
      <c r="BK47" s="1">
        <v>97</v>
      </c>
    </row>
    <row r="48" spans="2:63" x14ac:dyDescent="0.25">
      <c r="B48" s="1">
        <v>139.5</v>
      </c>
      <c r="C48" s="1">
        <v>27</v>
      </c>
      <c r="E48" s="1">
        <v>118.5</v>
      </c>
      <c r="F48" s="1">
        <v>41</v>
      </c>
      <c r="H48" s="1">
        <v>108</v>
      </c>
      <c r="I48" s="1">
        <v>48</v>
      </c>
      <c r="K48" s="1">
        <v>100.5</v>
      </c>
      <c r="L48" s="1">
        <v>53</v>
      </c>
      <c r="N48" s="1">
        <v>96</v>
      </c>
      <c r="O48" s="1">
        <v>56</v>
      </c>
      <c r="Q48" s="1">
        <v>90</v>
      </c>
      <c r="R48" s="1">
        <v>60</v>
      </c>
      <c r="T48" s="1">
        <v>85.5</v>
      </c>
      <c r="U48" s="1">
        <v>63</v>
      </c>
      <c r="W48" s="1">
        <v>84</v>
      </c>
      <c r="X48" s="1">
        <v>64</v>
      </c>
      <c r="Z48" s="1">
        <v>79.5</v>
      </c>
      <c r="AA48" s="1">
        <v>67</v>
      </c>
      <c r="AC48" s="1">
        <v>76.5</v>
      </c>
      <c r="AD48" s="1">
        <v>69</v>
      </c>
      <c r="AF48" s="1">
        <v>73.5</v>
      </c>
      <c r="AG48" s="1">
        <v>71</v>
      </c>
      <c r="AI48" s="1">
        <v>70.5</v>
      </c>
      <c r="AJ48" s="1">
        <v>73</v>
      </c>
      <c r="AL48" s="1">
        <v>69</v>
      </c>
      <c r="AM48" s="1">
        <v>74</v>
      </c>
      <c r="AO48" s="1">
        <v>66</v>
      </c>
      <c r="AP48" s="1">
        <v>76</v>
      </c>
      <c r="AR48" s="1">
        <v>61.5</v>
      </c>
      <c r="AS48" s="1">
        <v>79</v>
      </c>
      <c r="AU48" s="1">
        <v>60</v>
      </c>
      <c r="AV48" s="1">
        <v>80</v>
      </c>
      <c r="AX48" s="1">
        <v>57</v>
      </c>
      <c r="AY48" s="1">
        <v>82</v>
      </c>
      <c r="BA48" s="1">
        <v>52.5</v>
      </c>
      <c r="BB48" s="1">
        <v>85</v>
      </c>
      <c r="BD48" s="1">
        <v>49.5</v>
      </c>
      <c r="BE48" s="1">
        <v>87</v>
      </c>
      <c r="BG48" s="1">
        <v>43.5</v>
      </c>
      <c r="BH48" s="1">
        <v>91</v>
      </c>
      <c r="BJ48" s="1">
        <v>34.5</v>
      </c>
      <c r="BK48" s="1">
        <v>97</v>
      </c>
    </row>
    <row r="49" spans="2:63" x14ac:dyDescent="0.25">
      <c r="B49" s="1">
        <v>138</v>
      </c>
      <c r="C49" s="1">
        <v>28</v>
      </c>
      <c r="E49" s="1">
        <v>118.5</v>
      </c>
      <c r="F49" s="1">
        <v>41</v>
      </c>
      <c r="H49" s="1">
        <v>108</v>
      </c>
      <c r="I49" s="1">
        <v>48</v>
      </c>
      <c r="K49" s="1">
        <v>100.5</v>
      </c>
      <c r="L49" s="1">
        <v>53</v>
      </c>
      <c r="N49" s="1">
        <v>96</v>
      </c>
      <c r="O49" s="1">
        <v>56</v>
      </c>
      <c r="Q49" s="1">
        <v>90</v>
      </c>
      <c r="R49" s="1">
        <v>60</v>
      </c>
      <c r="T49" s="1">
        <v>85.5</v>
      </c>
      <c r="U49" s="1">
        <v>63</v>
      </c>
      <c r="W49" s="1">
        <v>82.5</v>
      </c>
      <c r="X49" s="1">
        <v>65</v>
      </c>
      <c r="Z49" s="1">
        <v>79.5</v>
      </c>
      <c r="AA49" s="1">
        <v>67</v>
      </c>
      <c r="AC49" s="1">
        <v>76.5</v>
      </c>
      <c r="AD49" s="1">
        <v>69</v>
      </c>
      <c r="AF49" s="1">
        <v>73.5</v>
      </c>
      <c r="AG49" s="1">
        <v>71</v>
      </c>
      <c r="AI49" s="1">
        <v>70.5</v>
      </c>
      <c r="AJ49" s="1">
        <v>73</v>
      </c>
      <c r="AL49" s="1">
        <v>69</v>
      </c>
      <c r="AM49" s="1">
        <v>74</v>
      </c>
      <c r="AO49" s="1">
        <v>64.5</v>
      </c>
      <c r="AP49" s="1">
        <v>77</v>
      </c>
      <c r="AR49" s="1">
        <v>61.5</v>
      </c>
      <c r="AS49" s="1">
        <v>79</v>
      </c>
      <c r="AU49" s="1">
        <v>60</v>
      </c>
      <c r="AV49" s="1">
        <v>80</v>
      </c>
      <c r="AX49" s="1">
        <v>57</v>
      </c>
      <c r="AY49" s="1">
        <v>82</v>
      </c>
      <c r="BA49" s="1">
        <v>52.5</v>
      </c>
      <c r="BB49" s="1">
        <v>85</v>
      </c>
      <c r="BD49" s="1">
        <v>49.5</v>
      </c>
      <c r="BE49" s="1">
        <v>87</v>
      </c>
      <c r="BG49" s="1">
        <v>43.5</v>
      </c>
      <c r="BH49" s="1">
        <v>91</v>
      </c>
      <c r="BJ49" s="1">
        <v>34.5</v>
      </c>
      <c r="BK49" s="1">
        <v>97</v>
      </c>
    </row>
    <row r="50" spans="2:63" x14ac:dyDescent="0.25">
      <c r="B50" s="1">
        <v>138</v>
      </c>
      <c r="C50" s="1">
        <v>28</v>
      </c>
      <c r="E50" s="1">
        <v>118.5</v>
      </c>
      <c r="F50" s="1">
        <v>41</v>
      </c>
      <c r="H50" s="1">
        <v>108</v>
      </c>
      <c r="I50" s="1">
        <v>48</v>
      </c>
      <c r="K50" s="1">
        <v>100.5</v>
      </c>
      <c r="L50" s="1">
        <v>53</v>
      </c>
      <c r="N50" s="1">
        <v>94.5</v>
      </c>
      <c r="O50" s="1">
        <v>57</v>
      </c>
      <c r="Q50" s="1">
        <v>90</v>
      </c>
      <c r="R50" s="1">
        <v>60</v>
      </c>
      <c r="T50" s="1">
        <v>85.5</v>
      </c>
      <c r="U50" s="1">
        <v>63</v>
      </c>
      <c r="W50" s="1">
        <v>82.5</v>
      </c>
      <c r="X50" s="1">
        <v>65</v>
      </c>
      <c r="Z50" s="1">
        <v>79.5</v>
      </c>
      <c r="AA50" s="1">
        <v>67</v>
      </c>
      <c r="AC50" s="1">
        <v>76.5</v>
      </c>
      <c r="AD50" s="1">
        <v>69</v>
      </c>
      <c r="AF50" s="1">
        <v>73.5</v>
      </c>
      <c r="AG50" s="1">
        <v>71</v>
      </c>
      <c r="AI50" s="1">
        <v>70.5</v>
      </c>
      <c r="AJ50" s="1">
        <v>73</v>
      </c>
      <c r="AL50" s="1">
        <v>67.5</v>
      </c>
      <c r="AM50" s="1">
        <v>75</v>
      </c>
      <c r="AO50" s="1">
        <v>64.5</v>
      </c>
      <c r="AP50" s="1">
        <v>77</v>
      </c>
      <c r="AR50" s="1">
        <v>61.5</v>
      </c>
      <c r="AS50" s="1">
        <v>79</v>
      </c>
      <c r="AU50" s="1">
        <v>60</v>
      </c>
      <c r="AV50" s="1">
        <v>80</v>
      </c>
      <c r="AX50" s="1">
        <v>57</v>
      </c>
      <c r="AY50" s="1">
        <v>82</v>
      </c>
      <c r="BA50" s="1">
        <v>52.5</v>
      </c>
      <c r="BB50" s="1">
        <v>85</v>
      </c>
      <c r="BD50" s="1">
        <v>49.5</v>
      </c>
      <c r="BE50" s="1">
        <v>87</v>
      </c>
      <c r="BG50" s="1">
        <v>43.5</v>
      </c>
      <c r="BH50" s="1">
        <v>91</v>
      </c>
      <c r="BJ50" s="1">
        <v>34.5</v>
      </c>
      <c r="BK50" s="1">
        <v>97</v>
      </c>
    </row>
    <row r="1010" spans="3:3" x14ac:dyDescent="0.25">
      <c r="C1010" s="1"/>
    </row>
    <row r="1011" spans="3:3" x14ac:dyDescent="0.25">
      <c r="C1011" s="1"/>
    </row>
    <row r="1012" spans="3:3" x14ac:dyDescent="0.25">
      <c r="C1012" s="1"/>
    </row>
    <row r="1013" spans="3:3" x14ac:dyDescent="0.25">
      <c r="C1013" s="1"/>
    </row>
    <row r="1014" spans="3:3" x14ac:dyDescent="0.25">
      <c r="C1014" s="1"/>
    </row>
    <row r="1015" spans="3:3" x14ac:dyDescent="0.25">
      <c r="C1015" s="1"/>
    </row>
    <row r="1016" spans="3:3" x14ac:dyDescent="0.25">
      <c r="C1016" s="1"/>
    </row>
    <row r="1017" spans="3:3" x14ac:dyDescent="0.25">
      <c r="C1017" s="1"/>
    </row>
    <row r="1018" spans="3:3" x14ac:dyDescent="0.25">
      <c r="C1018" s="1"/>
    </row>
    <row r="1019" spans="3:3" x14ac:dyDescent="0.25">
      <c r="C1019" s="1"/>
    </row>
    <row r="1020" spans="3:3" x14ac:dyDescent="0.25">
      <c r="C1020" s="1"/>
    </row>
    <row r="1021" spans="3:3" x14ac:dyDescent="0.25">
      <c r="C1021" s="1"/>
    </row>
    <row r="1022" spans="3:3" x14ac:dyDescent="0.25">
      <c r="C1022" s="1"/>
    </row>
    <row r="1023" spans="3:3" x14ac:dyDescent="0.25">
      <c r="C1023" s="1"/>
    </row>
    <row r="1024" spans="3:3" x14ac:dyDescent="0.25">
      <c r="C1024" s="1"/>
    </row>
    <row r="1025" spans="3:3" x14ac:dyDescent="0.25">
      <c r="C1025" s="1"/>
    </row>
    <row r="1026" spans="3:3" x14ac:dyDescent="0.25">
      <c r="C1026" s="1"/>
    </row>
    <row r="1027" spans="3:3" x14ac:dyDescent="0.25">
      <c r="C1027" s="1"/>
    </row>
    <row r="1028" spans="3:3" x14ac:dyDescent="0.25">
      <c r="C1028" s="1"/>
    </row>
    <row r="1029" spans="3:3" x14ac:dyDescent="0.25">
      <c r="C1029" s="1"/>
    </row>
    <row r="1030" spans="3:3" x14ac:dyDescent="0.25">
      <c r="C1030" s="1"/>
    </row>
    <row r="1031" spans="3:3" x14ac:dyDescent="0.25">
      <c r="C1031" s="1"/>
    </row>
    <row r="1032" spans="3:3" x14ac:dyDescent="0.25">
      <c r="C1032" s="1"/>
    </row>
    <row r="1033" spans="3:3" x14ac:dyDescent="0.25">
      <c r="C1033" s="1"/>
    </row>
    <row r="1034" spans="3:3" x14ac:dyDescent="0.25">
      <c r="C1034" s="1"/>
    </row>
  </sheetData>
  <mergeCells count="1">
    <mergeCell ref="B1:BN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5"/>
  <sheetViews>
    <sheetView workbookViewId="0">
      <selection activeCell="W19" sqref="W19"/>
    </sheetView>
  </sheetViews>
  <sheetFormatPr defaultRowHeight="15.75" x14ac:dyDescent="0.25"/>
  <cols>
    <col min="1" max="1" width="1.875" customWidth="1"/>
    <col min="4" max="4" width="1.75" customWidth="1"/>
    <col min="7" max="7" width="1.75" customWidth="1"/>
    <col min="10" max="10" width="1.75" customWidth="1"/>
    <col min="13" max="13" width="1.625" customWidth="1"/>
    <col min="16" max="16" width="2.125" customWidth="1"/>
    <col min="19" max="19" width="1.75" customWidth="1"/>
  </cols>
  <sheetData>
    <row r="1" spans="1:21" ht="45" customHeight="1" x14ac:dyDescent="0.25">
      <c r="A1" s="6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B2" s="1" t="s">
        <v>0</v>
      </c>
      <c r="C2" s="1" t="s">
        <v>21</v>
      </c>
      <c r="D2" s="1"/>
      <c r="E2" s="1" t="s">
        <v>0</v>
      </c>
      <c r="F2" s="1" t="s">
        <v>21</v>
      </c>
      <c r="G2" s="1"/>
      <c r="H2" s="1" t="s">
        <v>0</v>
      </c>
      <c r="I2" s="1" t="s">
        <v>21</v>
      </c>
      <c r="J2" s="1"/>
      <c r="K2" s="1" t="s">
        <v>0</v>
      </c>
      <c r="L2" s="1" t="s">
        <v>21</v>
      </c>
      <c r="M2" s="1"/>
      <c r="N2" s="1" t="s">
        <v>0</v>
      </c>
      <c r="O2" s="1" t="s">
        <v>21</v>
      </c>
      <c r="P2" s="1"/>
      <c r="Q2" s="1" t="s">
        <v>0</v>
      </c>
      <c r="R2" s="1" t="s">
        <v>21</v>
      </c>
      <c r="S2" s="1"/>
      <c r="T2" s="1" t="s">
        <v>0</v>
      </c>
      <c r="U2" s="1" t="s">
        <v>21</v>
      </c>
    </row>
    <row r="3" spans="1:21" x14ac:dyDescent="0.25">
      <c r="B3" s="1">
        <v>216</v>
      </c>
      <c r="C3" s="1">
        <v>1</v>
      </c>
      <c r="D3" s="1"/>
      <c r="E3" s="1">
        <v>102</v>
      </c>
      <c r="F3" s="1">
        <v>27</v>
      </c>
      <c r="G3" s="1"/>
      <c r="H3" s="1">
        <v>84</v>
      </c>
      <c r="I3" s="1">
        <v>38</v>
      </c>
      <c r="J3" s="1"/>
      <c r="K3" s="1">
        <v>69</v>
      </c>
      <c r="L3" s="1">
        <v>48</v>
      </c>
      <c r="M3" s="1"/>
      <c r="N3" s="1">
        <v>63</v>
      </c>
      <c r="O3" s="1">
        <v>52</v>
      </c>
      <c r="P3" s="1"/>
      <c r="Q3" s="1">
        <v>54</v>
      </c>
      <c r="R3" s="1">
        <v>58</v>
      </c>
      <c r="S3" s="1"/>
      <c r="T3" s="1">
        <v>37.5</v>
      </c>
      <c r="U3" s="1">
        <v>67</v>
      </c>
    </row>
    <row r="4" spans="1:21" x14ac:dyDescent="0.25">
      <c r="B4" s="1">
        <v>211.5</v>
      </c>
      <c r="C4" s="1">
        <v>2</v>
      </c>
      <c r="D4" s="1"/>
      <c r="E4" s="1">
        <v>102</v>
      </c>
      <c r="F4" s="1">
        <v>27</v>
      </c>
      <c r="G4" s="1"/>
      <c r="H4" s="1">
        <v>84</v>
      </c>
      <c r="I4" s="1">
        <v>38</v>
      </c>
      <c r="J4" s="1"/>
      <c r="K4" s="1">
        <v>69</v>
      </c>
      <c r="L4" s="1">
        <v>48</v>
      </c>
      <c r="M4" s="1"/>
      <c r="N4" s="1">
        <v>63</v>
      </c>
      <c r="O4" s="1">
        <v>52</v>
      </c>
      <c r="P4" s="1"/>
      <c r="Q4" s="1">
        <v>54</v>
      </c>
      <c r="R4" s="1">
        <v>58</v>
      </c>
      <c r="S4" s="1"/>
      <c r="T4" s="1">
        <v>36</v>
      </c>
      <c r="U4" s="1">
        <v>68</v>
      </c>
    </row>
    <row r="5" spans="1:21" x14ac:dyDescent="0.25">
      <c r="B5" s="1">
        <v>199.5</v>
      </c>
      <c r="C5" s="1">
        <v>3</v>
      </c>
      <c r="D5" s="1"/>
      <c r="E5" s="1">
        <v>102</v>
      </c>
      <c r="F5" s="1">
        <v>27</v>
      </c>
      <c r="G5" s="1"/>
      <c r="H5" s="1">
        <v>82.5</v>
      </c>
      <c r="I5" s="1">
        <v>39</v>
      </c>
      <c r="J5" s="1"/>
      <c r="K5" s="1">
        <v>69</v>
      </c>
      <c r="L5" s="1">
        <v>48</v>
      </c>
      <c r="M5" s="1"/>
      <c r="N5" s="1">
        <v>63</v>
      </c>
      <c r="O5" s="1">
        <v>52</v>
      </c>
      <c r="P5" s="1"/>
      <c r="Q5" s="1">
        <v>54</v>
      </c>
      <c r="R5" s="1">
        <v>58</v>
      </c>
      <c r="S5" s="1"/>
      <c r="T5" s="1">
        <v>36</v>
      </c>
      <c r="U5" s="1">
        <v>68</v>
      </c>
    </row>
    <row r="6" spans="1:21" x14ac:dyDescent="0.25">
      <c r="B6" s="1">
        <v>199.5</v>
      </c>
      <c r="C6" s="1">
        <v>3</v>
      </c>
      <c r="D6" s="1"/>
      <c r="E6" s="1">
        <v>100.5</v>
      </c>
      <c r="F6" s="1">
        <v>28</v>
      </c>
      <c r="G6" s="1"/>
      <c r="H6" s="1">
        <v>82.5</v>
      </c>
      <c r="I6" s="1">
        <v>39</v>
      </c>
      <c r="J6" s="1"/>
      <c r="K6" s="1">
        <v>69</v>
      </c>
      <c r="L6" s="1">
        <v>48</v>
      </c>
      <c r="M6" s="1"/>
      <c r="N6" s="1">
        <v>61.5</v>
      </c>
      <c r="O6" s="1">
        <v>53</v>
      </c>
      <c r="P6" s="1"/>
      <c r="Q6" s="1">
        <v>54</v>
      </c>
      <c r="R6" s="1">
        <v>58</v>
      </c>
      <c r="S6" s="1"/>
      <c r="T6" s="1">
        <v>36</v>
      </c>
      <c r="U6" s="1">
        <v>68</v>
      </c>
    </row>
    <row r="7" spans="1:21" x14ac:dyDescent="0.25">
      <c r="B7" s="1">
        <v>198</v>
      </c>
      <c r="C7" s="1">
        <v>4</v>
      </c>
      <c r="D7" s="1"/>
      <c r="E7" s="1">
        <v>100.5</v>
      </c>
      <c r="F7" s="1">
        <v>28</v>
      </c>
      <c r="G7" s="1"/>
      <c r="H7" s="1">
        <v>82.5</v>
      </c>
      <c r="I7" s="1">
        <v>39</v>
      </c>
      <c r="J7" s="1"/>
      <c r="K7" s="1">
        <v>69</v>
      </c>
      <c r="L7" s="1">
        <v>48</v>
      </c>
      <c r="M7" s="1"/>
      <c r="N7" s="1">
        <v>61.5</v>
      </c>
      <c r="O7" s="1">
        <v>53</v>
      </c>
      <c r="P7" s="1"/>
      <c r="Q7" s="1">
        <v>54</v>
      </c>
      <c r="R7" s="1">
        <v>58</v>
      </c>
      <c r="S7" s="1"/>
      <c r="T7" s="1">
        <v>18</v>
      </c>
      <c r="U7" s="1">
        <v>69</v>
      </c>
    </row>
    <row r="8" spans="1:21" x14ac:dyDescent="0.25">
      <c r="B8" s="1">
        <v>192</v>
      </c>
      <c r="C8" s="1">
        <v>5</v>
      </c>
      <c r="D8" s="1"/>
      <c r="E8" s="1">
        <v>100.5</v>
      </c>
      <c r="F8" s="1">
        <v>28</v>
      </c>
      <c r="G8" s="1"/>
      <c r="H8" s="1">
        <v>82.5</v>
      </c>
      <c r="I8" s="1">
        <v>39</v>
      </c>
      <c r="J8" s="1"/>
      <c r="K8" s="1">
        <v>69</v>
      </c>
      <c r="L8" s="1">
        <v>48</v>
      </c>
      <c r="M8" s="1"/>
      <c r="N8" s="1">
        <v>61.5</v>
      </c>
      <c r="O8" s="1">
        <v>53</v>
      </c>
      <c r="P8" s="1"/>
      <c r="Q8" s="1">
        <v>54</v>
      </c>
      <c r="R8" s="1">
        <v>58</v>
      </c>
      <c r="S8" s="1"/>
    </row>
    <row r="9" spans="1:21" x14ac:dyDescent="0.25">
      <c r="B9" s="1">
        <v>186</v>
      </c>
      <c r="C9" s="1">
        <v>6</v>
      </c>
      <c r="D9" s="1"/>
      <c r="E9" s="1">
        <v>100.5</v>
      </c>
      <c r="F9" s="1">
        <v>28</v>
      </c>
      <c r="G9" s="1"/>
      <c r="H9" s="1">
        <v>82.5</v>
      </c>
      <c r="I9" s="1">
        <v>39</v>
      </c>
      <c r="J9" s="1"/>
      <c r="K9" s="1">
        <v>67.5</v>
      </c>
      <c r="L9" s="1">
        <v>49</v>
      </c>
      <c r="M9" s="1"/>
      <c r="N9" s="1">
        <v>61.5</v>
      </c>
      <c r="O9" s="1">
        <v>53</v>
      </c>
      <c r="P9" s="1"/>
      <c r="Q9" s="1">
        <v>54</v>
      </c>
      <c r="R9" s="1">
        <v>58</v>
      </c>
      <c r="S9" s="1"/>
    </row>
    <row r="10" spans="1:21" x14ac:dyDescent="0.25">
      <c r="B10" s="1">
        <v>184.5</v>
      </c>
      <c r="C10" s="1">
        <v>7</v>
      </c>
      <c r="D10" s="1"/>
      <c r="E10" s="1">
        <v>100.5</v>
      </c>
      <c r="F10" s="1">
        <v>28</v>
      </c>
      <c r="G10" s="1"/>
      <c r="H10" s="1">
        <v>81</v>
      </c>
      <c r="I10" s="1">
        <v>40</v>
      </c>
      <c r="J10" s="1"/>
      <c r="K10" s="1">
        <v>67.5</v>
      </c>
      <c r="L10" s="1">
        <v>49</v>
      </c>
      <c r="M10" s="1"/>
      <c r="N10" s="1">
        <v>61.5</v>
      </c>
      <c r="O10" s="1">
        <v>53</v>
      </c>
      <c r="P10" s="1"/>
      <c r="Q10" s="1">
        <v>54</v>
      </c>
      <c r="R10" s="1">
        <v>58</v>
      </c>
      <c r="S10" s="1"/>
    </row>
    <row r="11" spans="1:21" x14ac:dyDescent="0.25">
      <c r="B11" s="1">
        <v>180</v>
      </c>
      <c r="C11" s="1">
        <v>8</v>
      </c>
      <c r="D11" s="1"/>
      <c r="E11" s="1">
        <v>99</v>
      </c>
      <c r="F11" s="1">
        <v>29</v>
      </c>
      <c r="G11" s="1"/>
      <c r="H11" s="1">
        <v>81</v>
      </c>
      <c r="I11" s="1">
        <v>40</v>
      </c>
      <c r="J11" s="1"/>
      <c r="K11" s="1">
        <v>66</v>
      </c>
      <c r="L11" s="1">
        <v>50</v>
      </c>
      <c r="M11" s="1"/>
      <c r="N11" s="1">
        <v>61.5</v>
      </c>
      <c r="O11" s="1">
        <v>53</v>
      </c>
      <c r="P11" s="1"/>
      <c r="Q11" s="1">
        <v>52.5</v>
      </c>
      <c r="R11" s="1">
        <v>59</v>
      </c>
      <c r="S11" s="1"/>
    </row>
    <row r="12" spans="1:21" x14ac:dyDescent="0.25">
      <c r="B12" s="1">
        <v>174</v>
      </c>
      <c r="C12" s="1">
        <v>9</v>
      </c>
      <c r="D12" s="1"/>
      <c r="E12" s="1">
        <v>97.5</v>
      </c>
      <c r="F12" s="1">
        <v>30</v>
      </c>
      <c r="G12" s="1"/>
      <c r="H12" s="1">
        <v>81</v>
      </c>
      <c r="I12" s="1">
        <v>40</v>
      </c>
      <c r="J12" s="1"/>
      <c r="K12" s="1">
        <v>66</v>
      </c>
      <c r="L12" s="1">
        <v>50</v>
      </c>
      <c r="M12" s="1"/>
      <c r="N12" s="1">
        <v>60</v>
      </c>
      <c r="O12" s="1">
        <v>54</v>
      </c>
      <c r="P12" s="1"/>
      <c r="Q12" s="1">
        <v>52.5</v>
      </c>
      <c r="R12" s="1">
        <v>59</v>
      </c>
      <c r="S12" s="1"/>
    </row>
    <row r="13" spans="1:21" x14ac:dyDescent="0.25">
      <c r="B13" s="1">
        <v>160.5</v>
      </c>
      <c r="C13" s="1">
        <v>10</v>
      </c>
      <c r="D13" s="1"/>
      <c r="E13" s="1">
        <v>97.5</v>
      </c>
      <c r="F13" s="1">
        <v>30</v>
      </c>
      <c r="G13" s="1"/>
      <c r="H13" s="1">
        <v>79.5</v>
      </c>
      <c r="I13" s="1">
        <v>41</v>
      </c>
      <c r="J13" s="1"/>
      <c r="K13" s="1">
        <v>66</v>
      </c>
      <c r="L13" s="1">
        <v>50</v>
      </c>
      <c r="M13" s="1"/>
      <c r="N13" s="1">
        <v>60</v>
      </c>
      <c r="O13" s="1">
        <v>54</v>
      </c>
      <c r="P13" s="1"/>
      <c r="Q13" s="1">
        <v>52.5</v>
      </c>
      <c r="R13" s="1">
        <v>59</v>
      </c>
      <c r="S13" s="1"/>
    </row>
    <row r="14" spans="1:21" x14ac:dyDescent="0.25">
      <c r="B14" s="1">
        <v>153</v>
      </c>
      <c r="C14" s="1">
        <v>11</v>
      </c>
      <c r="D14" s="1"/>
      <c r="E14" s="1">
        <v>96</v>
      </c>
      <c r="F14" s="1">
        <v>31</v>
      </c>
      <c r="G14" s="1"/>
      <c r="H14" s="1">
        <v>79.5</v>
      </c>
      <c r="I14" s="1">
        <v>41</v>
      </c>
      <c r="J14" s="1"/>
      <c r="K14" s="1">
        <v>66</v>
      </c>
      <c r="L14" s="1">
        <v>50</v>
      </c>
      <c r="M14" s="1"/>
      <c r="N14" s="1">
        <v>60</v>
      </c>
      <c r="O14" s="1">
        <v>54</v>
      </c>
      <c r="P14" s="1"/>
      <c r="Q14" s="1">
        <v>52.5</v>
      </c>
      <c r="R14" s="1">
        <v>59</v>
      </c>
      <c r="S14" s="1"/>
    </row>
    <row r="15" spans="1:21" x14ac:dyDescent="0.25">
      <c r="B15" s="1">
        <v>145.5</v>
      </c>
      <c r="C15" s="1">
        <v>12</v>
      </c>
      <c r="D15" s="1"/>
      <c r="E15" s="1">
        <v>96</v>
      </c>
      <c r="F15" s="1">
        <v>31</v>
      </c>
      <c r="G15" s="1"/>
      <c r="H15" s="1">
        <v>78</v>
      </c>
      <c r="I15" s="1">
        <v>42</v>
      </c>
      <c r="J15" s="1"/>
      <c r="K15" s="1">
        <v>66</v>
      </c>
      <c r="L15" s="1">
        <v>50</v>
      </c>
      <c r="M15" s="1"/>
      <c r="N15" s="1">
        <v>60</v>
      </c>
      <c r="O15" s="1">
        <v>54</v>
      </c>
      <c r="P15" s="1"/>
      <c r="Q15" s="1">
        <v>52.5</v>
      </c>
      <c r="R15" s="1">
        <v>59</v>
      </c>
      <c r="S15" s="1"/>
    </row>
    <row r="16" spans="1:21" x14ac:dyDescent="0.25">
      <c r="B16" s="1">
        <v>142.5</v>
      </c>
      <c r="C16" s="1">
        <v>13</v>
      </c>
      <c r="D16" s="1"/>
      <c r="E16" s="1">
        <v>96</v>
      </c>
      <c r="F16" s="1">
        <v>31</v>
      </c>
      <c r="G16" s="1"/>
      <c r="H16" s="1">
        <v>78</v>
      </c>
      <c r="I16" s="1">
        <v>42</v>
      </c>
      <c r="J16" s="1"/>
      <c r="K16" s="1">
        <v>66</v>
      </c>
      <c r="L16" s="1">
        <v>50</v>
      </c>
      <c r="M16" s="1"/>
      <c r="N16" s="1">
        <v>60</v>
      </c>
      <c r="O16" s="1">
        <v>54</v>
      </c>
      <c r="P16" s="1"/>
      <c r="Q16" s="1">
        <v>51</v>
      </c>
      <c r="R16" s="1">
        <v>60</v>
      </c>
      <c r="S16" s="1"/>
    </row>
    <row r="17" spans="2:19" x14ac:dyDescent="0.25">
      <c r="B17" s="1">
        <v>139.5</v>
      </c>
      <c r="C17" s="1">
        <v>14</v>
      </c>
      <c r="D17" s="1"/>
      <c r="E17" s="1">
        <v>96</v>
      </c>
      <c r="F17" s="1">
        <v>31</v>
      </c>
      <c r="G17" s="1"/>
      <c r="H17" s="1">
        <v>78</v>
      </c>
      <c r="I17" s="1">
        <v>42</v>
      </c>
      <c r="J17" s="1"/>
      <c r="K17" s="1">
        <v>66</v>
      </c>
      <c r="L17" s="1">
        <v>50</v>
      </c>
      <c r="M17" s="1"/>
      <c r="N17" s="1">
        <v>58.5</v>
      </c>
      <c r="O17" s="1">
        <v>55</v>
      </c>
      <c r="P17" s="1"/>
      <c r="Q17" s="1">
        <v>49.5</v>
      </c>
      <c r="R17" s="1">
        <v>61</v>
      </c>
      <c r="S17" s="1"/>
    </row>
    <row r="18" spans="2:19" x14ac:dyDescent="0.25">
      <c r="B18" s="1">
        <v>138</v>
      </c>
      <c r="C18" s="1">
        <v>15</v>
      </c>
      <c r="D18" s="1"/>
      <c r="E18" s="1">
        <v>96</v>
      </c>
      <c r="F18" s="1">
        <v>31</v>
      </c>
      <c r="G18" s="1"/>
      <c r="H18" s="1">
        <v>76.5</v>
      </c>
      <c r="I18" s="1">
        <v>43</v>
      </c>
      <c r="J18" s="1"/>
      <c r="K18" s="1">
        <v>66</v>
      </c>
      <c r="L18" s="1">
        <v>50</v>
      </c>
      <c r="M18" s="1"/>
      <c r="N18" s="1">
        <v>58.5</v>
      </c>
      <c r="O18" s="1">
        <v>55</v>
      </c>
      <c r="P18" s="1"/>
      <c r="Q18" s="1">
        <v>49.5</v>
      </c>
      <c r="R18" s="1">
        <v>61</v>
      </c>
      <c r="S18" s="1"/>
    </row>
    <row r="19" spans="2:19" x14ac:dyDescent="0.25">
      <c r="B19" s="1">
        <v>133.5</v>
      </c>
      <c r="C19" s="1">
        <v>16</v>
      </c>
      <c r="D19" s="1"/>
      <c r="E19" s="1">
        <v>94.5</v>
      </c>
      <c r="F19" s="1">
        <v>32</v>
      </c>
      <c r="G19" s="1"/>
      <c r="H19" s="1">
        <v>75</v>
      </c>
      <c r="I19" s="1">
        <v>44</v>
      </c>
      <c r="J19" s="1"/>
      <c r="K19" s="1">
        <v>66</v>
      </c>
      <c r="L19" s="1">
        <v>50</v>
      </c>
      <c r="M19" s="1"/>
      <c r="N19" s="1">
        <v>58.5</v>
      </c>
      <c r="O19" s="1">
        <v>55</v>
      </c>
      <c r="P19" s="1"/>
      <c r="Q19" s="1">
        <v>48</v>
      </c>
      <c r="R19" s="1">
        <v>62</v>
      </c>
      <c r="S19" s="1"/>
    </row>
    <row r="20" spans="2:19" x14ac:dyDescent="0.25">
      <c r="B20" s="1">
        <v>132</v>
      </c>
      <c r="C20" s="1">
        <v>17</v>
      </c>
      <c r="D20" s="1"/>
      <c r="E20" s="1">
        <v>94.5</v>
      </c>
      <c r="F20" s="1">
        <v>32</v>
      </c>
      <c r="G20" s="1"/>
      <c r="H20" s="1">
        <v>75</v>
      </c>
      <c r="I20" s="1">
        <v>44</v>
      </c>
      <c r="J20" s="1"/>
      <c r="K20" s="1">
        <v>66</v>
      </c>
      <c r="L20" s="1">
        <v>50</v>
      </c>
      <c r="M20" s="1"/>
      <c r="N20" s="1">
        <v>58.5</v>
      </c>
      <c r="O20" s="1">
        <v>55</v>
      </c>
      <c r="P20" s="1"/>
      <c r="Q20" s="1">
        <v>48</v>
      </c>
      <c r="R20" s="1">
        <v>62</v>
      </c>
      <c r="S20" s="1"/>
    </row>
    <row r="21" spans="2:19" x14ac:dyDescent="0.25">
      <c r="B21" s="1">
        <v>129</v>
      </c>
      <c r="C21" s="1">
        <v>18</v>
      </c>
      <c r="D21" s="1"/>
      <c r="E21" s="1">
        <v>93</v>
      </c>
      <c r="F21" s="1">
        <v>33</v>
      </c>
      <c r="G21" s="1"/>
      <c r="H21" s="1">
        <v>73.5</v>
      </c>
      <c r="I21" s="1">
        <v>45</v>
      </c>
      <c r="J21" s="1"/>
      <c r="K21" s="1">
        <v>66</v>
      </c>
      <c r="L21" s="1">
        <v>50</v>
      </c>
      <c r="M21" s="1"/>
      <c r="N21" s="1">
        <v>57</v>
      </c>
      <c r="O21" s="1">
        <v>56</v>
      </c>
      <c r="P21" s="1"/>
      <c r="Q21" s="1">
        <v>48</v>
      </c>
      <c r="R21" s="1">
        <v>62</v>
      </c>
      <c r="S21" s="1"/>
    </row>
    <row r="22" spans="2:19" x14ac:dyDescent="0.25">
      <c r="B22" s="1">
        <v>123</v>
      </c>
      <c r="C22" s="1">
        <v>19</v>
      </c>
      <c r="D22" s="1"/>
      <c r="E22" s="1">
        <v>93</v>
      </c>
      <c r="F22" s="1">
        <v>33</v>
      </c>
      <c r="G22" s="1"/>
      <c r="H22" s="1">
        <v>73.5</v>
      </c>
      <c r="I22" s="1">
        <v>45</v>
      </c>
      <c r="J22" s="1"/>
      <c r="K22" s="1">
        <v>64.5</v>
      </c>
      <c r="L22" s="1">
        <v>51</v>
      </c>
      <c r="M22" s="1"/>
      <c r="N22" s="1">
        <v>57</v>
      </c>
      <c r="O22" s="1">
        <v>56</v>
      </c>
      <c r="P22" s="1"/>
      <c r="Q22" s="1">
        <v>48</v>
      </c>
      <c r="R22" s="1">
        <v>62</v>
      </c>
      <c r="S22" s="1"/>
    </row>
    <row r="23" spans="2:19" x14ac:dyDescent="0.25">
      <c r="B23" s="1">
        <v>123</v>
      </c>
      <c r="C23" s="1">
        <v>19</v>
      </c>
      <c r="D23" s="1"/>
      <c r="E23" s="1">
        <v>91.5</v>
      </c>
      <c r="F23" s="1">
        <v>34</v>
      </c>
      <c r="G23" s="1"/>
      <c r="H23" s="1">
        <v>73.5</v>
      </c>
      <c r="I23" s="1">
        <v>45</v>
      </c>
      <c r="J23" s="1"/>
      <c r="K23" s="1">
        <v>64.5</v>
      </c>
      <c r="L23" s="1">
        <v>51</v>
      </c>
      <c r="M23" s="1"/>
      <c r="N23" s="1">
        <v>57</v>
      </c>
      <c r="O23" s="1">
        <v>56</v>
      </c>
      <c r="P23" s="1"/>
      <c r="Q23" s="1">
        <v>48</v>
      </c>
      <c r="R23" s="1">
        <v>62</v>
      </c>
      <c r="S23" s="1"/>
    </row>
    <row r="24" spans="2:19" x14ac:dyDescent="0.25">
      <c r="B24" s="1">
        <v>121.5</v>
      </c>
      <c r="C24" s="1">
        <v>20</v>
      </c>
      <c r="D24" s="1"/>
      <c r="E24" s="1">
        <v>91.5</v>
      </c>
      <c r="F24" s="1">
        <v>34</v>
      </c>
      <c r="G24" s="1"/>
      <c r="H24" s="1">
        <v>73.5</v>
      </c>
      <c r="I24" s="1">
        <v>45</v>
      </c>
      <c r="J24" s="1"/>
      <c r="K24" s="1">
        <v>64.5</v>
      </c>
      <c r="L24" s="1">
        <v>51</v>
      </c>
      <c r="M24" s="1"/>
      <c r="N24" s="1">
        <v>57</v>
      </c>
      <c r="O24" s="1">
        <v>56</v>
      </c>
      <c r="P24" s="1"/>
      <c r="Q24" s="1">
        <v>46.5</v>
      </c>
      <c r="R24" s="1">
        <v>63</v>
      </c>
      <c r="S24" s="1"/>
    </row>
    <row r="25" spans="2:19" x14ac:dyDescent="0.25">
      <c r="B25" s="1">
        <v>117</v>
      </c>
      <c r="C25" s="1">
        <v>21</v>
      </c>
      <c r="D25" s="1"/>
      <c r="E25" s="1">
        <v>91.5</v>
      </c>
      <c r="F25" s="1">
        <v>34</v>
      </c>
      <c r="G25" s="1"/>
      <c r="H25" s="1">
        <v>73.5</v>
      </c>
      <c r="I25" s="1">
        <v>45</v>
      </c>
      <c r="J25" s="1"/>
      <c r="K25" s="1">
        <v>64.5</v>
      </c>
      <c r="L25" s="1">
        <v>51</v>
      </c>
      <c r="M25" s="1"/>
      <c r="N25" s="1">
        <v>55.5</v>
      </c>
      <c r="O25" s="1">
        <v>57</v>
      </c>
      <c r="P25" s="1"/>
      <c r="Q25" s="1">
        <v>46.5</v>
      </c>
      <c r="R25" s="1">
        <v>63</v>
      </c>
      <c r="S25" s="1"/>
    </row>
    <row r="26" spans="2:19" x14ac:dyDescent="0.25">
      <c r="B26" s="1">
        <v>112.5</v>
      </c>
      <c r="C26" s="1">
        <v>22</v>
      </c>
      <c r="D26" s="1"/>
      <c r="E26" s="1">
        <v>90</v>
      </c>
      <c r="F26" s="1">
        <v>35</v>
      </c>
      <c r="G26" s="1"/>
      <c r="H26" s="1">
        <v>73.5</v>
      </c>
      <c r="I26" s="1">
        <v>45</v>
      </c>
      <c r="J26" s="1"/>
      <c r="K26" s="1">
        <v>64.5</v>
      </c>
      <c r="L26" s="1">
        <v>51</v>
      </c>
      <c r="M26" s="1"/>
      <c r="N26" s="1">
        <v>55.5</v>
      </c>
      <c r="O26" s="1">
        <v>57</v>
      </c>
      <c r="P26" s="1"/>
      <c r="Q26" s="1">
        <v>45</v>
      </c>
      <c r="R26" s="1">
        <v>64</v>
      </c>
      <c r="S26" s="1"/>
    </row>
    <row r="27" spans="2:19" x14ac:dyDescent="0.25">
      <c r="B27" s="1">
        <v>112.5</v>
      </c>
      <c r="C27" s="1">
        <v>22</v>
      </c>
      <c r="D27" s="1"/>
      <c r="E27" s="1">
        <v>87</v>
      </c>
      <c r="F27" s="1">
        <v>36</v>
      </c>
      <c r="G27" s="1"/>
      <c r="H27" s="1">
        <v>72</v>
      </c>
      <c r="I27" s="1">
        <v>46</v>
      </c>
      <c r="J27" s="1"/>
      <c r="K27" s="1">
        <v>64.5</v>
      </c>
      <c r="L27" s="1">
        <v>51</v>
      </c>
      <c r="M27" s="1"/>
      <c r="N27" s="1">
        <v>55.5</v>
      </c>
      <c r="O27" s="1">
        <v>57</v>
      </c>
      <c r="P27" s="1"/>
      <c r="Q27" s="1">
        <v>45</v>
      </c>
      <c r="R27" s="1">
        <v>64</v>
      </c>
      <c r="S27" s="1"/>
    </row>
    <row r="28" spans="2:19" x14ac:dyDescent="0.25">
      <c r="B28" s="1">
        <v>108</v>
      </c>
      <c r="C28" s="1">
        <v>23</v>
      </c>
      <c r="D28" s="1"/>
      <c r="E28" s="1">
        <v>87</v>
      </c>
      <c r="F28" s="1">
        <v>36</v>
      </c>
      <c r="G28" s="1"/>
      <c r="H28" s="1">
        <v>72</v>
      </c>
      <c r="I28" s="1">
        <v>46</v>
      </c>
      <c r="J28" s="1"/>
      <c r="K28" s="1">
        <v>63</v>
      </c>
      <c r="L28" s="1">
        <v>52</v>
      </c>
      <c r="M28" s="1"/>
      <c r="N28" s="1">
        <v>55.5</v>
      </c>
      <c r="O28" s="1">
        <v>57</v>
      </c>
      <c r="P28" s="1"/>
      <c r="Q28" s="1">
        <v>45</v>
      </c>
      <c r="R28" s="1">
        <v>64</v>
      </c>
      <c r="S28" s="1"/>
    </row>
    <row r="29" spans="2:19" x14ac:dyDescent="0.25">
      <c r="B29" s="1">
        <v>106.5</v>
      </c>
      <c r="C29" s="1">
        <v>24</v>
      </c>
      <c r="D29" s="1"/>
      <c r="E29" s="1">
        <v>87</v>
      </c>
      <c r="F29" s="1">
        <v>36</v>
      </c>
      <c r="G29" s="1"/>
      <c r="H29" s="1">
        <v>72</v>
      </c>
      <c r="I29" s="1">
        <v>46</v>
      </c>
      <c r="J29" s="1"/>
      <c r="K29" s="1">
        <v>63</v>
      </c>
      <c r="L29" s="1">
        <v>52</v>
      </c>
      <c r="M29" s="1"/>
      <c r="N29" s="1">
        <v>55.5</v>
      </c>
      <c r="O29" s="1">
        <v>57</v>
      </c>
      <c r="P29" s="1"/>
      <c r="Q29" s="1">
        <v>45</v>
      </c>
      <c r="R29" s="1">
        <v>64</v>
      </c>
      <c r="S29" s="1"/>
    </row>
    <row r="30" spans="2:19" x14ac:dyDescent="0.25">
      <c r="B30" s="1">
        <v>105</v>
      </c>
      <c r="C30" s="1">
        <v>25</v>
      </c>
      <c r="D30" s="1"/>
      <c r="E30" s="1">
        <v>85.5</v>
      </c>
      <c r="F30" s="1">
        <v>37</v>
      </c>
      <c r="G30" s="1"/>
      <c r="H30" s="1">
        <v>70.5</v>
      </c>
      <c r="I30" s="1">
        <v>47</v>
      </c>
      <c r="J30" s="1"/>
      <c r="K30" s="1">
        <v>63</v>
      </c>
      <c r="L30" s="1">
        <v>52</v>
      </c>
      <c r="M30" s="1"/>
      <c r="N30" s="1">
        <v>55.5</v>
      </c>
      <c r="O30" s="1">
        <v>57</v>
      </c>
      <c r="P30" s="1"/>
      <c r="Q30" s="1">
        <v>42</v>
      </c>
      <c r="R30" s="1">
        <v>65</v>
      </c>
      <c r="S30" s="1"/>
    </row>
    <row r="31" spans="2:19" x14ac:dyDescent="0.25">
      <c r="B31" s="1">
        <v>105</v>
      </c>
      <c r="C31" s="1">
        <v>25</v>
      </c>
      <c r="D31" s="1"/>
      <c r="E31" s="1">
        <v>85.5</v>
      </c>
      <c r="F31" s="1">
        <v>37</v>
      </c>
      <c r="G31" s="1"/>
      <c r="H31" s="1">
        <v>70.5</v>
      </c>
      <c r="I31" s="1">
        <v>47</v>
      </c>
      <c r="J31" s="1"/>
      <c r="K31" s="1">
        <v>63</v>
      </c>
      <c r="L31" s="1">
        <v>52</v>
      </c>
      <c r="M31" s="1"/>
      <c r="N31" s="1">
        <v>55.5</v>
      </c>
      <c r="O31" s="1">
        <v>57</v>
      </c>
      <c r="P31" s="1"/>
      <c r="Q31" s="1">
        <v>42</v>
      </c>
      <c r="R31" s="1">
        <v>65</v>
      </c>
      <c r="S31" s="1"/>
    </row>
    <row r="32" spans="2:19" x14ac:dyDescent="0.25">
      <c r="B32" s="1">
        <v>103.5</v>
      </c>
      <c r="C32" s="1">
        <v>26</v>
      </c>
      <c r="D32" s="1"/>
      <c r="E32" s="1">
        <v>84</v>
      </c>
      <c r="F32" s="1">
        <v>38</v>
      </c>
      <c r="G32" s="1"/>
      <c r="H32" s="1">
        <v>70.5</v>
      </c>
      <c r="I32" s="1">
        <v>47</v>
      </c>
      <c r="J32" s="1"/>
      <c r="K32" s="1">
        <v>63</v>
      </c>
      <c r="L32" s="1">
        <v>52</v>
      </c>
      <c r="M32" s="1"/>
      <c r="N32" s="1">
        <v>55.5</v>
      </c>
      <c r="O32" s="1">
        <v>57</v>
      </c>
      <c r="P32" s="1"/>
      <c r="Q32" s="1">
        <v>40.5</v>
      </c>
      <c r="R32" s="1">
        <v>66</v>
      </c>
      <c r="S32" s="1"/>
    </row>
    <row r="33" spans="4:16" x14ac:dyDescent="0.25">
      <c r="D33" s="1"/>
      <c r="G33" s="1"/>
      <c r="J33" s="1"/>
      <c r="M33" s="1"/>
      <c r="P33" s="1"/>
    </row>
    <row r="34" spans="4:16" x14ac:dyDescent="0.25">
      <c r="D34" s="1"/>
      <c r="G34" s="1"/>
      <c r="P34" s="1"/>
    </row>
    <row r="35" spans="4:16" x14ac:dyDescent="0.25">
      <c r="D35" s="1"/>
      <c r="G35" s="1"/>
      <c r="P35" s="1"/>
    </row>
    <row r="36" spans="4:16" x14ac:dyDescent="0.25">
      <c r="G36" s="1"/>
      <c r="P36" s="1"/>
    </row>
    <row r="90" spans="13:13" x14ac:dyDescent="0.25">
      <c r="M90" s="1"/>
    </row>
    <row r="91" spans="13:13" x14ac:dyDescent="0.25">
      <c r="M91" s="1"/>
    </row>
    <row r="92" spans="13:13" x14ac:dyDescent="0.25">
      <c r="M92" s="1"/>
    </row>
    <row r="93" spans="13:13" x14ac:dyDescent="0.25">
      <c r="M93" s="1"/>
    </row>
    <row r="94" spans="13:13" x14ac:dyDescent="0.25">
      <c r="M94" s="1"/>
    </row>
    <row r="95" spans="13:13" x14ac:dyDescent="0.25">
      <c r="M95" s="1"/>
    </row>
    <row r="96" spans="13:13" x14ac:dyDescent="0.25">
      <c r="M96" s="1"/>
    </row>
    <row r="97" spans="11:13" x14ac:dyDescent="0.25">
      <c r="M97" s="1"/>
    </row>
    <row r="98" spans="11:13" x14ac:dyDescent="0.25">
      <c r="K98" s="1"/>
      <c r="L98" s="1"/>
      <c r="M98" s="1"/>
    </row>
    <row r="99" spans="11:13" x14ac:dyDescent="0.25">
      <c r="K99" s="1"/>
      <c r="L99" s="1"/>
      <c r="M99" s="1"/>
    </row>
    <row r="100" spans="11:13" x14ac:dyDescent="0.25">
      <c r="K100" s="1"/>
      <c r="L100" s="1"/>
      <c r="M100" s="1"/>
    </row>
    <row r="101" spans="11:13" x14ac:dyDescent="0.25">
      <c r="K101" s="1"/>
      <c r="L101" s="1"/>
      <c r="M101" s="1"/>
    </row>
    <row r="102" spans="11:13" x14ac:dyDescent="0.25">
      <c r="K102" s="1"/>
      <c r="L102" s="1"/>
      <c r="M102" s="1"/>
    </row>
    <row r="103" spans="11:13" x14ac:dyDescent="0.25">
      <c r="K103" s="1"/>
      <c r="L103" s="1"/>
      <c r="M103" s="1"/>
    </row>
    <row r="104" spans="11:13" x14ac:dyDescent="0.25">
      <c r="K104" s="1"/>
      <c r="L104" s="1"/>
      <c r="M104" s="1"/>
    </row>
    <row r="105" spans="11:13" x14ac:dyDescent="0.25">
      <c r="K105" s="1"/>
      <c r="L105" s="1"/>
      <c r="M105" s="1"/>
    </row>
    <row r="106" spans="11:13" x14ac:dyDescent="0.25">
      <c r="K106" s="1"/>
      <c r="L106" s="1"/>
      <c r="M106" s="1"/>
    </row>
    <row r="107" spans="11:13" x14ac:dyDescent="0.25">
      <c r="K107" s="1"/>
      <c r="L107" s="1"/>
      <c r="M107" s="1"/>
    </row>
    <row r="108" spans="11:13" x14ac:dyDescent="0.25">
      <c r="K108" s="1"/>
      <c r="L108" s="1"/>
      <c r="M108" s="1"/>
    </row>
    <row r="109" spans="11:13" x14ac:dyDescent="0.25">
      <c r="K109" s="1"/>
      <c r="L109" s="1"/>
      <c r="M109" s="1"/>
    </row>
    <row r="110" spans="11:13" x14ac:dyDescent="0.25">
      <c r="K110" s="1"/>
      <c r="L110" s="1"/>
      <c r="M110" s="1"/>
    </row>
    <row r="111" spans="11:13" x14ac:dyDescent="0.25">
      <c r="K111" s="1"/>
      <c r="L111" s="1"/>
      <c r="M111" s="1"/>
    </row>
    <row r="112" spans="11:13" x14ac:dyDescent="0.25">
      <c r="K112" s="1"/>
      <c r="L112" s="1"/>
      <c r="M112" s="1"/>
    </row>
    <row r="113" spans="8:13" x14ac:dyDescent="0.25">
      <c r="K113" s="1"/>
      <c r="L113" s="1"/>
      <c r="M113" s="1"/>
    </row>
    <row r="114" spans="8:13" x14ac:dyDescent="0.25">
      <c r="K114" s="1"/>
      <c r="L114" s="1"/>
      <c r="M114" s="1"/>
    </row>
    <row r="115" spans="8:13" x14ac:dyDescent="0.25">
      <c r="K115" s="1"/>
      <c r="L115" s="1"/>
      <c r="M115" s="1"/>
    </row>
    <row r="116" spans="8:13" x14ac:dyDescent="0.25">
      <c r="K116" s="1"/>
      <c r="L116" s="1"/>
      <c r="M116" s="1"/>
    </row>
    <row r="117" spans="8:13" x14ac:dyDescent="0.25">
      <c r="K117" s="1"/>
      <c r="L117" s="1"/>
      <c r="M117" s="1"/>
    </row>
    <row r="118" spans="8:13" x14ac:dyDescent="0.25">
      <c r="K118" s="1"/>
      <c r="L118" s="1"/>
      <c r="M118" s="1"/>
    </row>
    <row r="119" spans="8:13" x14ac:dyDescent="0.25">
      <c r="K119" s="1"/>
      <c r="L119" s="1"/>
      <c r="M119" s="1"/>
    </row>
    <row r="120" spans="8:13" x14ac:dyDescent="0.25">
      <c r="K120" s="1"/>
      <c r="L120" s="1"/>
      <c r="M120" s="1"/>
    </row>
    <row r="121" spans="8:13" x14ac:dyDescent="0.25">
      <c r="J121" s="1"/>
      <c r="K121" s="1"/>
      <c r="L121" s="1"/>
      <c r="M121" s="1"/>
    </row>
    <row r="122" spans="8:13" x14ac:dyDescent="0.25">
      <c r="J122" s="1"/>
      <c r="K122" s="1"/>
      <c r="L122" s="1"/>
      <c r="M122" s="1"/>
    </row>
    <row r="123" spans="8:13" x14ac:dyDescent="0.25">
      <c r="J123" s="1"/>
      <c r="K123" s="1"/>
      <c r="L123" s="1"/>
      <c r="M123" s="1"/>
    </row>
    <row r="124" spans="8:13" x14ac:dyDescent="0.25">
      <c r="J124" s="1"/>
      <c r="K124" s="1"/>
      <c r="L124" s="1"/>
      <c r="M124" s="1"/>
    </row>
    <row r="125" spans="8:13" x14ac:dyDescent="0.25">
      <c r="J125" s="1"/>
      <c r="K125" s="1"/>
      <c r="L125" s="1"/>
      <c r="M125" s="1"/>
    </row>
    <row r="126" spans="8:13" x14ac:dyDescent="0.25">
      <c r="J126" s="1"/>
      <c r="K126" s="1"/>
      <c r="L126" s="1"/>
      <c r="M126" s="1"/>
    </row>
    <row r="127" spans="8:13" x14ac:dyDescent="0.25">
      <c r="J127" s="1"/>
      <c r="K127" s="1"/>
      <c r="L127" s="1"/>
      <c r="M127" s="1"/>
    </row>
    <row r="128" spans="8:13" x14ac:dyDescent="0.25">
      <c r="H128" s="1"/>
      <c r="I128" s="1"/>
      <c r="J128" s="1"/>
      <c r="K128" s="1"/>
      <c r="L128" s="1"/>
      <c r="M128" s="1"/>
    </row>
    <row r="129" spans="8:13" x14ac:dyDescent="0.25">
      <c r="H129" s="1"/>
      <c r="I129" s="1"/>
      <c r="J129" s="1"/>
      <c r="K129" s="1"/>
      <c r="L129" s="1"/>
      <c r="M129" s="1"/>
    </row>
    <row r="130" spans="8:13" x14ac:dyDescent="0.25">
      <c r="H130" s="1"/>
      <c r="I130" s="1"/>
      <c r="J130" s="1"/>
      <c r="K130" s="1"/>
      <c r="L130" s="1"/>
      <c r="M130" s="1"/>
    </row>
    <row r="131" spans="8:13" x14ac:dyDescent="0.25">
      <c r="H131" s="1"/>
      <c r="I131" s="1"/>
      <c r="J131" s="1"/>
      <c r="K131" s="1"/>
      <c r="L131" s="1"/>
      <c r="M131" s="1"/>
    </row>
    <row r="132" spans="8:13" x14ac:dyDescent="0.25">
      <c r="H132" s="1"/>
      <c r="I132" s="1"/>
      <c r="J132" s="1"/>
      <c r="K132" s="1"/>
      <c r="L132" s="1"/>
      <c r="M132" s="1"/>
    </row>
    <row r="133" spans="8:13" x14ac:dyDescent="0.25">
      <c r="H133" s="1"/>
      <c r="I133" s="1"/>
      <c r="J133" s="1"/>
      <c r="K133" s="1"/>
      <c r="L133" s="1"/>
      <c r="M133" s="1"/>
    </row>
    <row r="134" spans="8:13" x14ac:dyDescent="0.25">
      <c r="H134" s="1"/>
      <c r="I134" s="1"/>
      <c r="J134" s="1"/>
      <c r="K134" s="1"/>
      <c r="L134" s="1"/>
      <c r="M134" s="1"/>
    </row>
    <row r="135" spans="8:13" x14ac:dyDescent="0.25">
      <c r="H135" s="1"/>
      <c r="I135" s="1"/>
      <c r="J135" s="1"/>
      <c r="K135" s="1"/>
      <c r="L135" s="1"/>
      <c r="M135" s="1"/>
    </row>
    <row r="136" spans="8:13" x14ac:dyDescent="0.25">
      <c r="H136" s="1"/>
      <c r="I136" s="1"/>
      <c r="J136" s="1"/>
      <c r="K136" s="1"/>
      <c r="L136" s="1"/>
      <c r="M136" s="1"/>
    </row>
    <row r="137" spans="8:13" x14ac:dyDescent="0.25">
      <c r="H137" s="1"/>
      <c r="I137" s="1"/>
      <c r="J137" s="1"/>
      <c r="K137" s="1"/>
      <c r="L137" s="1"/>
      <c r="M137" s="1"/>
    </row>
    <row r="138" spans="8:13" x14ac:dyDescent="0.25">
      <c r="H138" s="1"/>
      <c r="I138" s="1"/>
      <c r="J138" s="1"/>
      <c r="K138" s="1"/>
      <c r="L138" s="1"/>
      <c r="M138" s="1"/>
    </row>
    <row r="139" spans="8:13" x14ac:dyDescent="0.25">
      <c r="H139" s="1"/>
      <c r="I139" s="1"/>
      <c r="J139" s="1"/>
      <c r="K139" s="1"/>
      <c r="L139" s="1"/>
      <c r="M139" s="1"/>
    </row>
    <row r="140" spans="8:13" x14ac:dyDescent="0.25">
      <c r="H140" s="1"/>
      <c r="I140" s="1"/>
      <c r="J140" s="1"/>
      <c r="K140" s="1"/>
      <c r="L140" s="1"/>
      <c r="M140" s="1"/>
    </row>
    <row r="141" spans="8:13" x14ac:dyDescent="0.25">
      <c r="H141" s="1"/>
      <c r="I141" s="1"/>
      <c r="J141" s="1"/>
      <c r="K141" s="1"/>
      <c r="L141" s="1"/>
      <c r="M141" s="1"/>
    </row>
    <row r="142" spans="8:13" x14ac:dyDescent="0.25">
      <c r="H142" s="1"/>
      <c r="I142" s="1"/>
      <c r="J142" s="1"/>
      <c r="K142" s="1"/>
      <c r="L142" s="1"/>
      <c r="M142" s="1"/>
    </row>
    <row r="143" spans="8:13" x14ac:dyDescent="0.25">
      <c r="H143" s="1"/>
      <c r="I143" s="1"/>
      <c r="J143" s="1"/>
      <c r="K143" s="1"/>
      <c r="L143" s="1"/>
      <c r="M143" s="1"/>
    </row>
    <row r="144" spans="8:13" x14ac:dyDescent="0.25">
      <c r="H144" s="1"/>
      <c r="I144" s="1"/>
      <c r="J144" s="1"/>
      <c r="K144" s="1"/>
      <c r="L144" s="1"/>
      <c r="M144" s="1"/>
    </row>
    <row r="145" spans="5:13" x14ac:dyDescent="0.25">
      <c r="H145" s="1"/>
      <c r="I145" s="1"/>
      <c r="J145" s="1"/>
      <c r="K145" s="1"/>
      <c r="L145" s="1"/>
      <c r="M145" s="1"/>
    </row>
    <row r="146" spans="5:13" x14ac:dyDescent="0.25">
      <c r="H146" s="1"/>
      <c r="I146" s="1"/>
      <c r="J146" s="1"/>
      <c r="K146" s="1"/>
      <c r="L146" s="1"/>
      <c r="M146" s="1"/>
    </row>
    <row r="147" spans="5:13" x14ac:dyDescent="0.25">
      <c r="H147" s="1"/>
      <c r="I147" s="1"/>
      <c r="J147" s="1"/>
      <c r="K147" s="1"/>
      <c r="L147" s="1"/>
      <c r="M147" s="1"/>
    </row>
    <row r="148" spans="5:13" x14ac:dyDescent="0.25">
      <c r="H148" s="1"/>
      <c r="I148" s="1"/>
      <c r="J148" s="1"/>
      <c r="K148" s="1"/>
      <c r="L148" s="1"/>
      <c r="M148" s="1"/>
    </row>
    <row r="149" spans="5:13" x14ac:dyDescent="0.25">
      <c r="H149" s="1"/>
      <c r="I149" s="1"/>
      <c r="J149" s="1"/>
      <c r="K149" s="1"/>
      <c r="L149" s="1"/>
      <c r="M149" s="1"/>
    </row>
    <row r="150" spans="5:13" x14ac:dyDescent="0.25">
      <c r="H150" s="1"/>
      <c r="I150" s="1"/>
      <c r="J150" s="1"/>
      <c r="K150" s="1"/>
      <c r="L150" s="1"/>
      <c r="M150" s="1"/>
    </row>
    <row r="151" spans="5:13" x14ac:dyDescent="0.25">
      <c r="H151" s="1"/>
      <c r="I151" s="1"/>
      <c r="J151" s="1"/>
      <c r="K151" s="1"/>
      <c r="L151" s="1"/>
      <c r="M151" s="1"/>
    </row>
    <row r="152" spans="5:13" x14ac:dyDescent="0.25">
      <c r="H152" s="1"/>
      <c r="I152" s="1"/>
      <c r="J152" s="1"/>
      <c r="K152" s="1"/>
      <c r="L152" s="1"/>
      <c r="M152" s="1"/>
    </row>
    <row r="153" spans="5:13" x14ac:dyDescent="0.25">
      <c r="H153" s="1"/>
      <c r="I153" s="1"/>
      <c r="J153" s="1"/>
      <c r="K153" s="1"/>
      <c r="L153" s="1"/>
      <c r="M153" s="1"/>
    </row>
    <row r="154" spans="5:13" x14ac:dyDescent="0.25">
      <c r="H154" s="1"/>
      <c r="I154" s="1"/>
      <c r="J154" s="1"/>
      <c r="K154" s="1"/>
      <c r="L154" s="1"/>
      <c r="M154" s="1"/>
    </row>
    <row r="155" spans="5:13" x14ac:dyDescent="0.25">
      <c r="G155" s="1"/>
      <c r="H155" s="1"/>
      <c r="I155" s="1"/>
      <c r="J155" s="1"/>
      <c r="K155" s="1"/>
      <c r="L155" s="1"/>
      <c r="M155" s="1"/>
    </row>
    <row r="156" spans="5:13" x14ac:dyDescent="0.25">
      <c r="G156" s="1"/>
      <c r="H156" s="1"/>
      <c r="I156" s="1"/>
      <c r="J156" s="1"/>
      <c r="K156" s="1"/>
      <c r="L156" s="1"/>
      <c r="M156" s="1"/>
    </row>
    <row r="157" spans="5:13" x14ac:dyDescent="0.25">
      <c r="G157" s="1"/>
      <c r="H157" s="1"/>
      <c r="I157" s="1"/>
      <c r="J157" s="1"/>
      <c r="K157" s="1"/>
      <c r="L157" s="1"/>
      <c r="M157" s="1"/>
    </row>
    <row r="158" spans="5:13" x14ac:dyDescent="0.25">
      <c r="E158" s="1"/>
      <c r="F158" s="1"/>
      <c r="G158" s="1"/>
      <c r="H158" s="1"/>
      <c r="I158" s="1"/>
      <c r="J158" s="1"/>
      <c r="K158" s="1"/>
      <c r="L158" s="1"/>
      <c r="M158" s="1"/>
    </row>
    <row r="159" spans="5:13" x14ac:dyDescent="0.25">
      <c r="E159" s="1"/>
      <c r="F159" s="1"/>
      <c r="G159" s="1"/>
      <c r="H159" s="1"/>
      <c r="I159" s="1"/>
      <c r="J159" s="1"/>
      <c r="K159" s="1"/>
      <c r="L159" s="1"/>
      <c r="M159" s="1"/>
    </row>
    <row r="160" spans="5:13" x14ac:dyDescent="0.25">
      <c r="E160" s="1"/>
      <c r="F160" s="1"/>
      <c r="G160" s="1"/>
      <c r="H160" s="1"/>
      <c r="I160" s="1"/>
      <c r="J160" s="1"/>
      <c r="K160" s="1"/>
      <c r="L160" s="1"/>
      <c r="M160" s="1"/>
    </row>
    <row r="161" spans="5:13" x14ac:dyDescent="0.25">
      <c r="E161" s="1"/>
      <c r="F161" s="1"/>
      <c r="G161" s="1"/>
      <c r="H161" s="1"/>
      <c r="I161" s="1"/>
      <c r="J161" s="1"/>
      <c r="K161" s="1"/>
      <c r="L161" s="1"/>
      <c r="M161" s="1"/>
    </row>
    <row r="162" spans="5:13" x14ac:dyDescent="0.25">
      <c r="E162" s="1"/>
      <c r="F162" s="1"/>
      <c r="G162" s="1"/>
      <c r="H162" s="1"/>
      <c r="I162" s="1"/>
      <c r="J162" s="1"/>
      <c r="K162" s="1"/>
      <c r="L162" s="1"/>
      <c r="M162" s="1"/>
    </row>
    <row r="163" spans="5:13" x14ac:dyDescent="0.25">
      <c r="E163" s="1"/>
      <c r="F163" s="1"/>
      <c r="G163" s="1"/>
      <c r="H163" s="1"/>
      <c r="I163" s="1"/>
      <c r="J163" s="1"/>
      <c r="K163" s="1"/>
      <c r="L163" s="1"/>
      <c r="M163" s="1"/>
    </row>
    <row r="164" spans="5:13" x14ac:dyDescent="0.25">
      <c r="E164" s="1"/>
      <c r="F164" s="1"/>
      <c r="G164" s="1"/>
      <c r="H164" s="1"/>
      <c r="I164" s="1"/>
      <c r="J164" s="1"/>
      <c r="K164" s="1"/>
      <c r="L164" s="1"/>
      <c r="M164" s="1"/>
    </row>
    <row r="165" spans="5:13" x14ac:dyDescent="0.25">
      <c r="E165" s="1"/>
      <c r="F165" s="1"/>
      <c r="G165" s="1"/>
      <c r="H165" s="1"/>
      <c r="I165" s="1"/>
      <c r="J165" s="1"/>
      <c r="K165" s="1"/>
      <c r="L165" s="1"/>
      <c r="M165" s="1"/>
    </row>
    <row r="166" spans="5:13" x14ac:dyDescent="0.25">
      <c r="E166" s="1"/>
      <c r="F166" s="1"/>
      <c r="G166" s="1"/>
      <c r="H166" s="1"/>
      <c r="I166" s="1"/>
      <c r="J166" s="1"/>
      <c r="K166" s="1"/>
      <c r="L166" s="1"/>
      <c r="M166" s="1"/>
    </row>
    <row r="167" spans="5:13" x14ac:dyDescent="0.25">
      <c r="E167" s="1"/>
      <c r="F167" s="1"/>
      <c r="G167" s="1"/>
      <c r="H167" s="1"/>
      <c r="I167" s="1"/>
      <c r="J167" s="1"/>
      <c r="K167" s="1"/>
      <c r="L167" s="1"/>
      <c r="M167" s="1"/>
    </row>
    <row r="168" spans="5:13" x14ac:dyDescent="0.25">
      <c r="E168" s="1"/>
      <c r="F168" s="1"/>
      <c r="G168" s="1"/>
      <c r="H168" s="1"/>
      <c r="I168" s="1"/>
      <c r="J168" s="1"/>
      <c r="K168" s="1"/>
      <c r="L168" s="1"/>
      <c r="M168" s="1"/>
    </row>
    <row r="169" spans="5:13" x14ac:dyDescent="0.25">
      <c r="E169" s="1"/>
      <c r="F169" s="1"/>
      <c r="G169" s="1"/>
      <c r="H169" s="1"/>
      <c r="I169" s="1"/>
      <c r="J169" s="1"/>
      <c r="K169" s="1"/>
      <c r="L169" s="1"/>
      <c r="M169" s="1"/>
    </row>
    <row r="170" spans="5:13" x14ac:dyDescent="0.25">
      <c r="E170" s="1"/>
      <c r="F170" s="1"/>
      <c r="G170" s="1"/>
      <c r="H170" s="1"/>
      <c r="I170" s="1"/>
      <c r="J170" s="1"/>
      <c r="K170" s="1"/>
      <c r="L170" s="1"/>
      <c r="M170" s="1"/>
    </row>
    <row r="171" spans="5:13" x14ac:dyDescent="0.25">
      <c r="E171" s="1"/>
      <c r="F171" s="1"/>
      <c r="G171" s="1"/>
      <c r="H171" s="1"/>
      <c r="I171" s="1"/>
      <c r="J171" s="1"/>
      <c r="K171" s="1"/>
      <c r="L171" s="1"/>
      <c r="M171" s="1"/>
    </row>
    <row r="172" spans="5:13" x14ac:dyDescent="0.25">
      <c r="E172" s="1"/>
      <c r="F172" s="1"/>
      <c r="G172" s="1"/>
      <c r="H172" s="1"/>
      <c r="I172" s="1"/>
      <c r="J172" s="1"/>
      <c r="K172" s="1"/>
      <c r="L172" s="1"/>
      <c r="M172" s="1"/>
    </row>
    <row r="173" spans="5:13" x14ac:dyDescent="0.25">
      <c r="E173" s="1"/>
      <c r="F173" s="1"/>
      <c r="G173" s="1"/>
      <c r="H173" s="1"/>
      <c r="I173" s="1"/>
      <c r="J173" s="1"/>
      <c r="K173" s="1"/>
      <c r="L173" s="1"/>
      <c r="M173" s="1"/>
    </row>
    <row r="174" spans="5:13" x14ac:dyDescent="0.25">
      <c r="E174" s="1"/>
      <c r="F174" s="1"/>
      <c r="G174" s="1"/>
      <c r="H174" s="1"/>
      <c r="I174" s="1"/>
      <c r="J174" s="1"/>
      <c r="K174" s="1"/>
      <c r="L174" s="1"/>
      <c r="M174" s="1"/>
    </row>
    <row r="175" spans="5:13" x14ac:dyDescent="0.25">
      <c r="E175" s="1"/>
      <c r="F175" s="1"/>
      <c r="G175" s="1"/>
      <c r="H175" s="1"/>
      <c r="I175" s="1"/>
      <c r="J175" s="1"/>
      <c r="K175" s="1"/>
      <c r="L175" s="1"/>
      <c r="M175" s="1"/>
    </row>
    <row r="176" spans="5:13" x14ac:dyDescent="0.25">
      <c r="E176" s="1"/>
      <c r="F176" s="1"/>
      <c r="G176" s="1"/>
      <c r="H176" s="1"/>
      <c r="I176" s="1"/>
      <c r="J176" s="1"/>
      <c r="K176" s="1"/>
      <c r="L176" s="1"/>
      <c r="M176" s="1"/>
    </row>
    <row r="177" spans="5:13" x14ac:dyDescent="0.25">
      <c r="E177" s="1"/>
      <c r="F177" s="1"/>
      <c r="G177" s="1"/>
      <c r="H177" s="1"/>
      <c r="I177" s="1"/>
      <c r="J177" s="1"/>
      <c r="K177" s="1"/>
      <c r="L177" s="1"/>
      <c r="M177" s="1"/>
    </row>
    <row r="178" spans="5:13" x14ac:dyDescent="0.25">
      <c r="E178" s="1"/>
      <c r="F178" s="1"/>
      <c r="G178" s="1"/>
      <c r="H178" s="1"/>
      <c r="I178" s="1"/>
      <c r="J178" s="1"/>
      <c r="K178" s="1"/>
      <c r="L178" s="1"/>
      <c r="M178" s="1"/>
    </row>
    <row r="179" spans="5:13" x14ac:dyDescent="0.25">
      <c r="E179" s="1"/>
      <c r="F179" s="1"/>
      <c r="G179" s="1"/>
      <c r="H179" s="1"/>
      <c r="I179" s="1"/>
      <c r="J179" s="1"/>
      <c r="K179" s="1"/>
      <c r="L179" s="1"/>
      <c r="M179" s="1"/>
    </row>
    <row r="180" spans="5:13" x14ac:dyDescent="0.25">
      <c r="E180" s="1"/>
      <c r="F180" s="1"/>
      <c r="G180" s="1"/>
      <c r="H180" s="1"/>
      <c r="I180" s="1"/>
      <c r="J180" s="1"/>
      <c r="K180" s="1"/>
      <c r="L180" s="1"/>
      <c r="M180" s="1"/>
    </row>
    <row r="181" spans="5:13" x14ac:dyDescent="0.25">
      <c r="E181" s="1"/>
      <c r="F181" s="1"/>
      <c r="G181" s="1"/>
      <c r="H181" s="1"/>
      <c r="I181" s="1"/>
      <c r="J181" s="1"/>
      <c r="K181" s="1"/>
      <c r="L181" s="1"/>
      <c r="M181" s="1"/>
    </row>
    <row r="182" spans="5:13" x14ac:dyDescent="0.25">
      <c r="E182" s="1"/>
      <c r="F182" s="1"/>
      <c r="G182" s="1"/>
      <c r="H182" s="1"/>
      <c r="I182" s="1"/>
      <c r="J182" s="1"/>
      <c r="K182" s="1"/>
      <c r="L182" s="1"/>
      <c r="M182" s="1"/>
    </row>
    <row r="183" spans="5:13" x14ac:dyDescent="0.25">
      <c r="E183" s="1"/>
      <c r="F183" s="1"/>
      <c r="G183" s="1"/>
      <c r="H183" s="1"/>
      <c r="I183" s="1"/>
      <c r="J183" s="1"/>
      <c r="K183" s="1"/>
      <c r="L183" s="1"/>
      <c r="M183" s="1"/>
    </row>
    <row r="184" spans="5:13" x14ac:dyDescent="0.25">
      <c r="E184" s="1"/>
      <c r="F184" s="1"/>
      <c r="G184" s="1"/>
      <c r="H184" s="1"/>
      <c r="I184" s="1"/>
      <c r="J184" s="1"/>
      <c r="K184" s="1"/>
      <c r="L184" s="1"/>
      <c r="M184" s="1"/>
    </row>
    <row r="185" spans="5:13" x14ac:dyDescent="0.25">
      <c r="E185" s="1"/>
      <c r="F185" s="1"/>
      <c r="G185" s="1"/>
      <c r="H185" s="1"/>
      <c r="I185" s="1"/>
      <c r="J185" s="1"/>
      <c r="K185" s="1"/>
      <c r="L185" s="1"/>
      <c r="M185" s="1"/>
    </row>
    <row r="186" spans="5:13" x14ac:dyDescent="0.25">
      <c r="E186" s="1"/>
      <c r="F186" s="1"/>
      <c r="G186" s="1"/>
      <c r="H186" s="1"/>
      <c r="I186" s="1"/>
      <c r="J186" s="1"/>
      <c r="K186" s="1"/>
      <c r="L186" s="1"/>
      <c r="M186" s="1"/>
    </row>
    <row r="187" spans="5:13" x14ac:dyDescent="0.25">
      <c r="E187" s="1"/>
      <c r="F187" s="1"/>
      <c r="G187" s="1"/>
      <c r="H187" s="1"/>
      <c r="I187" s="1"/>
      <c r="J187" s="1"/>
      <c r="K187" s="1"/>
      <c r="L187" s="1"/>
      <c r="M187" s="1"/>
    </row>
    <row r="188" spans="5:13" x14ac:dyDescent="0.25">
      <c r="E188" s="1"/>
      <c r="F188" s="1"/>
      <c r="H188" s="1"/>
      <c r="I188" s="1"/>
      <c r="K188" s="1"/>
      <c r="L188" s="1"/>
    </row>
    <row r="189" spans="5:13" x14ac:dyDescent="0.25">
      <c r="E189" s="1"/>
      <c r="F189" s="1"/>
      <c r="H189" s="1"/>
      <c r="I189" s="1"/>
      <c r="K189" s="1"/>
      <c r="L189" s="1"/>
    </row>
    <row r="190" spans="5:13" x14ac:dyDescent="0.25">
      <c r="E190" s="1"/>
      <c r="F190" s="1"/>
      <c r="H190" s="1"/>
      <c r="I190" s="1"/>
      <c r="K190" s="1"/>
      <c r="L190" s="1"/>
    </row>
    <row r="191" spans="5:13" x14ac:dyDescent="0.25">
      <c r="H191" s="1"/>
      <c r="I191" s="1"/>
      <c r="K191" s="1"/>
      <c r="L191" s="1"/>
    </row>
    <row r="192" spans="5:13" x14ac:dyDescent="0.25">
      <c r="H192" s="1"/>
      <c r="I192" s="1"/>
      <c r="K192" s="1"/>
      <c r="L192" s="1"/>
    </row>
    <row r="193" spans="8:12" x14ac:dyDescent="0.25">
      <c r="H193" s="1"/>
      <c r="I193" s="1"/>
      <c r="K193" s="1"/>
      <c r="L193" s="1"/>
    </row>
    <row r="194" spans="8:12" x14ac:dyDescent="0.25">
      <c r="H194" s="1"/>
      <c r="I194" s="1"/>
      <c r="K194" s="1"/>
      <c r="L194" s="1"/>
    </row>
    <row r="195" spans="8:12" x14ac:dyDescent="0.25">
      <c r="K195" s="1"/>
      <c r="L195" s="1"/>
    </row>
  </sheetData>
  <mergeCells count="1">
    <mergeCell ref="A1:U1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3"/>
  <sheetViews>
    <sheetView workbookViewId="0">
      <selection activeCell="U29" sqref="U29"/>
    </sheetView>
  </sheetViews>
  <sheetFormatPr defaultRowHeight="15.75" x14ac:dyDescent="0.25"/>
  <cols>
    <col min="1" max="1" width="5.75" customWidth="1"/>
    <col min="4" max="4" width="2" customWidth="1"/>
    <col min="7" max="7" width="1.75" customWidth="1"/>
    <col min="10" max="10" width="1.625" customWidth="1"/>
    <col min="13" max="13" width="1.375" customWidth="1"/>
    <col min="16" max="16" width="1.5" customWidth="1"/>
    <col min="19" max="19" width="1.625" customWidth="1"/>
  </cols>
  <sheetData>
    <row r="1" spans="1:21" ht="37.5" customHeight="1" x14ac:dyDescent="0.25">
      <c r="A1" s="6" t="s">
        <v>30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</row>
    <row r="2" spans="1:21" x14ac:dyDescent="0.25">
      <c r="B2" s="1" t="s">
        <v>0</v>
      </c>
      <c r="C2" t="s">
        <v>21</v>
      </c>
      <c r="E2" s="1" t="s">
        <v>0</v>
      </c>
      <c r="F2" t="s">
        <v>21</v>
      </c>
      <c r="H2" s="1" t="s">
        <v>0</v>
      </c>
      <c r="I2" t="s">
        <v>21</v>
      </c>
      <c r="K2" s="1" t="s">
        <v>0</v>
      </c>
      <c r="L2" t="s">
        <v>21</v>
      </c>
      <c r="N2" s="1" t="s">
        <v>0</v>
      </c>
      <c r="O2" t="s">
        <v>21</v>
      </c>
      <c r="Q2" s="1" t="s">
        <v>0</v>
      </c>
      <c r="R2" t="s">
        <v>21</v>
      </c>
      <c r="T2" s="1" t="s">
        <v>0</v>
      </c>
      <c r="U2" t="s">
        <v>21</v>
      </c>
    </row>
    <row r="3" spans="1:21" x14ac:dyDescent="0.25">
      <c r="B3" s="1">
        <v>195</v>
      </c>
      <c r="C3">
        <v>1</v>
      </c>
      <c r="E3" s="1">
        <v>99</v>
      </c>
      <c r="F3">
        <v>21</v>
      </c>
      <c r="H3" s="1">
        <v>84</v>
      </c>
      <c r="I3">
        <v>31</v>
      </c>
      <c r="K3" s="1">
        <v>70.5</v>
      </c>
      <c r="L3">
        <v>40</v>
      </c>
      <c r="N3" s="1">
        <v>63</v>
      </c>
      <c r="O3">
        <v>45</v>
      </c>
      <c r="Q3" s="1">
        <v>55.5</v>
      </c>
      <c r="R3">
        <v>50</v>
      </c>
      <c r="T3" s="1">
        <v>48</v>
      </c>
      <c r="U3">
        <v>55</v>
      </c>
    </row>
    <row r="4" spans="1:21" x14ac:dyDescent="0.25">
      <c r="B4" s="1">
        <v>193.5</v>
      </c>
      <c r="C4">
        <v>2</v>
      </c>
      <c r="E4" s="1">
        <v>97.5</v>
      </c>
      <c r="F4">
        <v>22</v>
      </c>
      <c r="H4" s="1">
        <v>84</v>
      </c>
      <c r="I4">
        <v>31</v>
      </c>
      <c r="K4" s="1">
        <v>70.5</v>
      </c>
      <c r="L4">
        <v>40</v>
      </c>
      <c r="N4" s="1">
        <v>61.5</v>
      </c>
      <c r="O4">
        <v>46</v>
      </c>
      <c r="Q4" s="1">
        <v>54</v>
      </c>
      <c r="R4">
        <v>51</v>
      </c>
      <c r="T4" s="1">
        <v>48</v>
      </c>
      <c r="U4">
        <v>55</v>
      </c>
    </row>
    <row r="5" spans="1:21" x14ac:dyDescent="0.25">
      <c r="B5" s="1">
        <v>183</v>
      </c>
      <c r="C5">
        <v>3</v>
      </c>
      <c r="E5" s="1">
        <v>97.5</v>
      </c>
      <c r="F5">
        <v>22</v>
      </c>
      <c r="H5" s="1">
        <v>82.5</v>
      </c>
      <c r="I5">
        <v>32</v>
      </c>
      <c r="K5" s="1">
        <v>70.5</v>
      </c>
      <c r="L5">
        <v>40</v>
      </c>
      <c r="N5" s="1">
        <v>61.5</v>
      </c>
      <c r="O5">
        <v>46</v>
      </c>
      <c r="Q5" s="1">
        <v>54</v>
      </c>
      <c r="R5">
        <v>51</v>
      </c>
      <c r="T5" s="1">
        <v>46.5</v>
      </c>
      <c r="U5">
        <v>56</v>
      </c>
    </row>
    <row r="6" spans="1:21" x14ac:dyDescent="0.25">
      <c r="B6" s="1">
        <v>166.5</v>
      </c>
      <c r="C6">
        <v>4</v>
      </c>
      <c r="E6" s="1">
        <v>97.5</v>
      </c>
      <c r="F6">
        <v>22</v>
      </c>
      <c r="H6" s="1">
        <v>82.5</v>
      </c>
      <c r="I6">
        <v>32</v>
      </c>
      <c r="K6" s="1">
        <v>69</v>
      </c>
      <c r="L6">
        <v>41</v>
      </c>
      <c r="N6" s="1">
        <v>61.5</v>
      </c>
      <c r="O6">
        <v>46</v>
      </c>
      <c r="Q6" s="1">
        <v>54</v>
      </c>
      <c r="R6">
        <v>51</v>
      </c>
      <c r="T6" s="1">
        <v>46.5</v>
      </c>
      <c r="U6">
        <v>56</v>
      </c>
    </row>
    <row r="7" spans="1:21" x14ac:dyDescent="0.25">
      <c r="B7" s="1">
        <v>159</v>
      </c>
      <c r="C7">
        <v>5</v>
      </c>
      <c r="E7" s="1">
        <v>96</v>
      </c>
      <c r="F7">
        <v>23</v>
      </c>
      <c r="H7" s="1">
        <v>82.5</v>
      </c>
      <c r="I7">
        <v>32</v>
      </c>
      <c r="K7" s="1">
        <v>69</v>
      </c>
      <c r="L7">
        <v>41</v>
      </c>
      <c r="N7" s="1">
        <v>61.5</v>
      </c>
      <c r="O7">
        <v>46</v>
      </c>
      <c r="Q7" s="1">
        <v>54</v>
      </c>
      <c r="R7">
        <v>51</v>
      </c>
      <c r="T7" s="1">
        <v>46.5</v>
      </c>
      <c r="U7">
        <v>56</v>
      </c>
    </row>
    <row r="8" spans="1:21" x14ac:dyDescent="0.25">
      <c r="B8" s="1">
        <v>156</v>
      </c>
      <c r="C8">
        <v>6</v>
      </c>
      <c r="E8" s="1">
        <v>94.5</v>
      </c>
      <c r="F8">
        <v>24</v>
      </c>
      <c r="H8" s="1">
        <v>82.5</v>
      </c>
      <c r="I8">
        <v>32</v>
      </c>
      <c r="K8" s="1">
        <v>69</v>
      </c>
      <c r="L8">
        <v>41</v>
      </c>
      <c r="N8" s="1">
        <v>61.5</v>
      </c>
      <c r="O8">
        <v>46</v>
      </c>
      <c r="Q8" s="1">
        <v>54</v>
      </c>
      <c r="R8">
        <v>51</v>
      </c>
      <c r="T8" s="1">
        <v>46.5</v>
      </c>
      <c r="U8">
        <v>56</v>
      </c>
    </row>
    <row r="9" spans="1:21" x14ac:dyDescent="0.25">
      <c r="B9" s="1">
        <v>156</v>
      </c>
      <c r="C9">
        <v>6</v>
      </c>
      <c r="E9" s="1">
        <v>94.5</v>
      </c>
      <c r="F9">
        <v>24</v>
      </c>
      <c r="H9" s="1">
        <v>82.5</v>
      </c>
      <c r="I9">
        <v>32</v>
      </c>
      <c r="K9" s="1">
        <v>69</v>
      </c>
      <c r="L9">
        <v>41</v>
      </c>
      <c r="N9" s="1">
        <v>61.5</v>
      </c>
      <c r="O9">
        <v>46</v>
      </c>
      <c r="Q9" s="1">
        <v>54</v>
      </c>
      <c r="R9">
        <v>51</v>
      </c>
      <c r="T9" s="1">
        <v>46.5</v>
      </c>
      <c r="U9">
        <v>56</v>
      </c>
    </row>
    <row r="10" spans="1:21" x14ac:dyDescent="0.25">
      <c r="B10" s="1">
        <v>153</v>
      </c>
      <c r="C10">
        <v>7</v>
      </c>
      <c r="E10" s="1">
        <v>93</v>
      </c>
      <c r="F10">
        <v>25</v>
      </c>
      <c r="H10" s="1">
        <v>81</v>
      </c>
      <c r="I10">
        <v>33</v>
      </c>
      <c r="K10" s="1">
        <v>69</v>
      </c>
      <c r="L10">
        <v>41</v>
      </c>
      <c r="N10" s="1">
        <v>61.5</v>
      </c>
      <c r="O10">
        <v>46</v>
      </c>
      <c r="Q10" s="1">
        <v>54</v>
      </c>
      <c r="R10">
        <v>51</v>
      </c>
      <c r="T10" s="1">
        <v>46.5</v>
      </c>
      <c r="U10">
        <v>56</v>
      </c>
    </row>
    <row r="11" spans="1:21" x14ac:dyDescent="0.25">
      <c r="B11" s="1">
        <v>147</v>
      </c>
      <c r="C11">
        <v>8</v>
      </c>
      <c r="E11" s="1">
        <v>93</v>
      </c>
      <c r="F11">
        <v>25</v>
      </c>
      <c r="H11" s="1">
        <v>81</v>
      </c>
      <c r="I11">
        <v>33</v>
      </c>
      <c r="K11" s="1">
        <v>67.5</v>
      </c>
      <c r="L11">
        <v>42</v>
      </c>
      <c r="N11" s="1">
        <v>60</v>
      </c>
      <c r="O11">
        <v>47</v>
      </c>
      <c r="Q11" s="1">
        <v>54</v>
      </c>
      <c r="R11">
        <v>51</v>
      </c>
      <c r="T11" s="1">
        <v>46.5</v>
      </c>
      <c r="U11">
        <v>56</v>
      </c>
    </row>
    <row r="12" spans="1:21" x14ac:dyDescent="0.25">
      <c r="B12" s="1">
        <v>133.5</v>
      </c>
      <c r="C12">
        <v>9</v>
      </c>
      <c r="E12" s="1">
        <v>91.5</v>
      </c>
      <c r="F12">
        <v>26</v>
      </c>
      <c r="H12" s="1">
        <v>79.5</v>
      </c>
      <c r="I12">
        <v>34</v>
      </c>
      <c r="K12" s="1">
        <v>67.5</v>
      </c>
      <c r="L12">
        <v>42</v>
      </c>
      <c r="N12" s="1">
        <v>60</v>
      </c>
      <c r="O12">
        <v>47</v>
      </c>
      <c r="Q12" s="1">
        <v>54</v>
      </c>
      <c r="R12">
        <v>51</v>
      </c>
      <c r="T12" s="1">
        <v>45</v>
      </c>
      <c r="U12">
        <v>57</v>
      </c>
    </row>
    <row r="13" spans="1:21" x14ac:dyDescent="0.25">
      <c r="B13" s="1">
        <v>132</v>
      </c>
      <c r="C13">
        <v>10</v>
      </c>
      <c r="E13" s="1">
        <v>91.5</v>
      </c>
      <c r="F13">
        <v>26</v>
      </c>
      <c r="H13" s="1">
        <v>79.5</v>
      </c>
      <c r="I13">
        <v>34</v>
      </c>
      <c r="K13" s="1">
        <v>67.5</v>
      </c>
      <c r="L13">
        <v>42</v>
      </c>
      <c r="N13" s="1">
        <v>60</v>
      </c>
      <c r="O13">
        <v>47</v>
      </c>
      <c r="Q13" s="1">
        <v>54</v>
      </c>
      <c r="R13">
        <v>51</v>
      </c>
      <c r="T13" s="1">
        <v>45</v>
      </c>
      <c r="U13">
        <v>57</v>
      </c>
    </row>
    <row r="14" spans="1:21" x14ac:dyDescent="0.25">
      <c r="B14" s="1">
        <v>127.5</v>
      </c>
      <c r="C14">
        <v>11</v>
      </c>
      <c r="E14" s="1">
        <v>91.5</v>
      </c>
      <c r="F14">
        <v>26</v>
      </c>
      <c r="H14" s="1">
        <v>78</v>
      </c>
      <c r="I14">
        <v>35</v>
      </c>
      <c r="K14" s="1">
        <v>67.5</v>
      </c>
      <c r="L14">
        <v>42</v>
      </c>
      <c r="N14" s="1">
        <v>60</v>
      </c>
      <c r="O14">
        <v>47</v>
      </c>
      <c r="Q14" s="1">
        <v>52.5</v>
      </c>
      <c r="R14">
        <v>52</v>
      </c>
      <c r="T14" s="1">
        <v>45</v>
      </c>
      <c r="U14">
        <v>57</v>
      </c>
    </row>
    <row r="15" spans="1:21" x14ac:dyDescent="0.25">
      <c r="B15" s="1">
        <v>127.5</v>
      </c>
      <c r="C15">
        <v>11</v>
      </c>
      <c r="E15" s="1">
        <v>91.5</v>
      </c>
      <c r="F15">
        <v>26</v>
      </c>
      <c r="H15" s="1">
        <v>78</v>
      </c>
      <c r="I15">
        <v>35</v>
      </c>
      <c r="K15" s="1">
        <v>67.5</v>
      </c>
      <c r="L15">
        <v>42</v>
      </c>
      <c r="N15" s="1">
        <v>60</v>
      </c>
      <c r="O15">
        <v>47</v>
      </c>
      <c r="Q15" s="1">
        <v>52.5</v>
      </c>
      <c r="R15">
        <v>52</v>
      </c>
      <c r="T15" s="1">
        <v>43.5</v>
      </c>
      <c r="U15">
        <v>58</v>
      </c>
    </row>
    <row r="16" spans="1:21" x14ac:dyDescent="0.25">
      <c r="B16" s="1">
        <v>120</v>
      </c>
      <c r="C16">
        <v>12</v>
      </c>
      <c r="E16" s="1">
        <v>91.5</v>
      </c>
      <c r="F16">
        <v>26</v>
      </c>
      <c r="H16" s="1">
        <v>78</v>
      </c>
      <c r="I16">
        <v>35</v>
      </c>
      <c r="K16" s="1">
        <v>66</v>
      </c>
      <c r="L16">
        <v>43</v>
      </c>
      <c r="N16" s="1">
        <v>58.5</v>
      </c>
      <c r="O16">
        <v>48</v>
      </c>
      <c r="Q16" s="1">
        <v>52.5</v>
      </c>
      <c r="R16">
        <v>52</v>
      </c>
      <c r="T16" s="1">
        <v>43.5</v>
      </c>
      <c r="U16">
        <v>58</v>
      </c>
    </row>
    <row r="17" spans="2:21" x14ac:dyDescent="0.25">
      <c r="B17" s="1">
        <v>120</v>
      </c>
      <c r="C17">
        <v>12</v>
      </c>
      <c r="E17" s="1">
        <v>90</v>
      </c>
      <c r="F17">
        <v>27</v>
      </c>
      <c r="H17" s="1">
        <v>76.5</v>
      </c>
      <c r="I17">
        <v>36</v>
      </c>
      <c r="K17" s="1">
        <v>66</v>
      </c>
      <c r="L17">
        <v>43</v>
      </c>
      <c r="N17" s="1">
        <v>58.5</v>
      </c>
      <c r="O17">
        <v>48</v>
      </c>
      <c r="Q17" s="1">
        <v>52.5</v>
      </c>
      <c r="R17">
        <v>52</v>
      </c>
      <c r="T17" s="1">
        <v>43.5</v>
      </c>
      <c r="U17">
        <v>58</v>
      </c>
    </row>
    <row r="18" spans="2:21" x14ac:dyDescent="0.25">
      <c r="B18" s="1">
        <v>117</v>
      </c>
      <c r="C18">
        <v>13</v>
      </c>
      <c r="E18" s="1">
        <v>90</v>
      </c>
      <c r="F18">
        <v>27</v>
      </c>
      <c r="H18" s="1">
        <v>76.5</v>
      </c>
      <c r="I18">
        <v>36</v>
      </c>
      <c r="K18" s="1">
        <v>66</v>
      </c>
      <c r="L18">
        <v>43</v>
      </c>
      <c r="N18" s="1">
        <v>58.5</v>
      </c>
      <c r="O18">
        <v>48</v>
      </c>
      <c r="Q18" s="1">
        <v>52.5</v>
      </c>
      <c r="R18">
        <v>52</v>
      </c>
      <c r="T18" s="1">
        <v>43.5</v>
      </c>
      <c r="U18">
        <v>58</v>
      </c>
    </row>
    <row r="19" spans="2:21" x14ac:dyDescent="0.25">
      <c r="B19" s="1">
        <v>115.5</v>
      </c>
      <c r="C19">
        <v>14</v>
      </c>
      <c r="E19" s="1">
        <v>90</v>
      </c>
      <c r="F19">
        <v>27</v>
      </c>
      <c r="H19" s="1">
        <v>76.5</v>
      </c>
      <c r="I19">
        <v>36</v>
      </c>
      <c r="K19" s="1">
        <v>66</v>
      </c>
      <c r="L19">
        <v>43</v>
      </c>
      <c r="N19" s="1">
        <v>58.5</v>
      </c>
      <c r="O19">
        <v>48</v>
      </c>
      <c r="Q19" s="1">
        <v>51</v>
      </c>
      <c r="R19">
        <v>53</v>
      </c>
      <c r="T19" s="1">
        <v>43.5</v>
      </c>
      <c r="U19">
        <v>58</v>
      </c>
    </row>
    <row r="20" spans="2:21" x14ac:dyDescent="0.25">
      <c r="B20" s="1">
        <v>115.5</v>
      </c>
      <c r="C20">
        <v>14</v>
      </c>
      <c r="E20" s="1">
        <v>88.5</v>
      </c>
      <c r="F20">
        <v>28</v>
      </c>
      <c r="H20" s="1">
        <v>76.5</v>
      </c>
      <c r="I20">
        <v>36</v>
      </c>
      <c r="K20" s="1">
        <v>66</v>
      </c>
      <c r="L20">
        <v>43</v>
      </c>
      <c r="N20" s="1">
        <v>58.5</v>
      </c>
      <c r="O20">
        <v>48</v>
      </c>
      <c r="Q20" s="1">
        <v>51</v>
      </c>
      <c r="R20">
        <v>53</v>
      </c>
      <c r="T20" s="1">
        <v>42</v>
      </c>
      <c r="U20">
        <v>59</v>
      </c>
    </row>
    <row r="21" spans="2:21" x14ac:dyDescent="0.25">
      <c r="B21" s="1">
        <v>114</v>
      </c>
      <c r="C21">
        <v>15</v>
      </c>
      <c r="E21" s="1">
        <v>88.5</v>
      </c>
      <c r="F21">
        <v>28</v>
      </c>
      <c r="H21" s="1">
        <v>76.5</v>
      </c>
      <c r="I21">
        <v>36</v>
      </c>
      <c r="K21" s="1">
        <v>64.5</v>
      </c>
      <c r="L21">
        <v>44</v>
      </c>
      <c r="N21" s="1">
        <v>58.5</v>
      </c>
      <c r="O21">
        <v>48</v>
      </c>
      <c r="Q21" s="1">
        <v>51</v>
      </c>
      <c r="R21">
        <v>53</v>
      </c>
      <c r="T21" s="1">
        <v>42</v>
      </c>
      <c r="U21">
        <v>59</v>
      </c>
    </row>
    <row r="22" spans="2:21" x14ac:dyDescent="0.25">
      <c r="B22" s="1">
        <v>112.5</v>
      </c>
      <c r="C22">
        <v>16</v>
      </c>
      <c r="E22" s="1">
        <v>88.5</v>
      </c>
      <c r="F22">
        <v>28</v>
      </c>
      <c r="H22" s="1">
        <v>76.5</v>
      </c>
      <c r="I22">
        <v>36</v>
      </c>
      <c r="K22" s="1">
        <v>64.5</v>
      </c>
      <c r="L22">
        <v>44</v>
      </c>
      <c r="N22" s="1">
        <v>58.5</v>
      </c>
      <c r="O22">
        <v>48</v>
      </c>
      <c r="Q22" s="1">
        <v>51</v>
      </c>
      <c r="R22">
        <v>53</v>
      </c>
      <c r="T22" s="1">
        <v>42</v>
      </c>
      <c r="U22">
        <v>59</v>
      </c>
    </row>
    <row r="23" spans="2:21" x14ac:dyDescent="0.25">
      <c r="B23" s="1">
        <v>112.5</v>
      </c>
      <c r="C23">
        <v>16</v>
      </c>
      <c r="E23" s="1">
        <v>88.5</v>
      </c>
      <c r="F23">
        <v>28</v>
      </c>
      <c r="H23" s="1">
        <v>76.5</v>
      </c>
      <c r="I23">
        <v>36</v>
      </c>
      <c r="K23" s="1">
        <v>64.5</v>
      </c>
      <c r="L23">
        <v>44</v>
      </c>
      <c r="N23" s="1">
        <v>58.5</v>
      </c>
      <c r="O23">
        <v>48</v>
      </c>
      <c r="Q23" s="1">
        <v>51</v>
      </c>
      <c r="R23">
        <v>53</v>
      </c>
      <c r="T23" s="1">
        <v>40.5</v>
      </c>
      <c r="U23">
        <v>60</v>
      </c>
    </row>
    <row r="24" spans="2:21" x14ac:dyDescent="0.25">
      <c r="B24" s="1">
        <v>111</v>
      </c>
      <c r="C24">
        <v>17</v>
      </c>
      <c r="E24" s="1">
        <v>87</v>
      </c>
      <c r="F24">
        <v>29</v>
      </c>
      <c r="H24" s="1">
        <v>75</v>
      </c>
      <c r="I24">
        <v>37</v>
      </c>
      <c r="K24" s="1">
        <v>64.5</v>
      </c>
      <c r="L24">
        <v>44</v>
      </c>
      <c r="N24" s="1">
        <v>58.5</v>
      </c>
      <c r="O24">
        <v>48</v>
      </c>
      <c r="Q24" s="1">
        <v>49.5</v>
      </c>
      <c r="R24">
        <v>54</v>
      </c>
      <c r="T24" s="1">
        <v>37.5</v>
      </c>
      <c r="U24">
        <v>61</v>
      </c>
    </row>
    <row r="25" spans="2:21" x14ac:dyDescent="0.25">
      <c r="B25" s="1">
        <v>108</v>
      </c>
      <c r="C25">
        <v>18</v>
      </c>
      <c r="E25" s="1">
        <v>87</v>
      </c>
      <c r="F25">
        <v>29</v>
      </c>
      <c r="H25" s="1">
        <v>75</v>
      </c>
      <c r="I25">
        <v>37</v>
      </c>
      <c r="K25" s="1">
        <v>64.5</v>
      </c>
      <c r="L25">
        <v>44</v>
      </c>
      <c r="N25" s="1">
        <v>58.5</v>
      </c>
      <c r="O25">
        <v>48</v>
      </c>
      <c r="Q25" s="1">
        <v>49.5</v>
      </c>
      <c r="R25">
        <v>54</v>
      </c>
      <c r="T25" s="1">
        <v>36</v>
      </c>
      <c r="U25">
        <v>62</v>
      </c>
    </row>
    <row r="26" spans="2:21" x14ac:dyDescent="0.25">
      <c r="B26" s="1">
        <v>108</v>
      </c>
      <c r="C26">
        <v>18</v>
      </c>
      <c r="E26" s="1">
        <v>87</v>
      </c>
      <c r="F26">
        <v>29</v>
      </c>
      <c r="H26" s="1">
        <v>75</v>
      </c>
      <c r="I26">
        <v>37</v>
      </c>
      <c r="K26" s="1">
        <v>64.5</v>
      </c>
      <c r="L26">
        <v>44</v>
      </c>
      <c r="N26" s="1">
        <v>58.5</v>
      </c>
      <c r="O26">
        <v>48</v>
      </c>
      <c r="Q26" s="1">
        <v>49.5</v>
      </c>
      <c r="R26">
        <v>54</v>
      </c>
      <c r="T26" s="1">
        <v>36</v>
      </c>
      <c r="U26">
        <v>62</v>
      </c>
    </row>
    <row r="27" spans="2:21" x14ac:dyDescent="0.25">
      <c r="B27" s="1">
        <v>102</v>
      </c>
      <c r="C27">
        <v>19</v>
      </c>
      <c r="E27" s="1">
        <v>85.5</v>
      </c>
      <c r="F27">
        <v>30</v>
      </c>
      <c r="H27" s="1">
        <v>73.5</v>
      </c>
      <c r="I27">
        <v>38</v>
      </c>
      <c r="K27" s="1">
        <v>64.5</v>
      </c>
      <c r="L27">
        <v>44</v>
      </c>
      <c r="N27" s="1">
        <v>57</v>
      </c>
      <c r="O27">
        <v>49</v>
      </c>
      <c r="Q27" s="1">
        <v>49.5</v>
      </c>
      <c r="R27">
        <v>54</v>
      </c>
    </row>
    <row r="28" spans="2:21" x14ac:dyDescent="0.25">
      <c r="B28" s="1">
        <v>102</v>
      </c>
      <c r="C28">
        <v>19</v>
      </c>
      <c r="E28" s="1">
        <v>85.5</v>
      </c>
      <c r="F28">
        <v>30</v>
      </c>
      <c r="H28" s="1">
        <v>73.5</v>
      </c>
      <c r="I28">
        <v>38</v>
      </c>
      <c r="K28" s="1">
        <v>63</v>
      </c>
      <c r="L28">
        <v>45</v>
      </c>
      <c r="N28" s="1">
        <v>57</v>
      </c>
      <c r="O28">
        <v>49</v>
      </c>
      <c r="Q28" s="1">
        <v>49.5</v>
      </c>
      <c r="R28">
        <v>54</v>
      </c>
    </row>
    <row r="29" spans="2:21" x14ac:dyDescent="0.25">
      <c r="B29" s="1">
        <v>100.5</v>
      </c>
      <c r="C29">
        <v>20</v>
      </c>
      <c r="E29" s="1">
        <v>85.5</v>
      </c>
      <c r="F29">
        <v>30</v>
      </c>
      <c r="H29" s="1">
        <v>73.5</v>
      </c>
      <c r="I29">
        <v>38</v>
      </c>
      <c r="K29" s="1">
        <v>63</v>
      </c>
      <c r="L29">
        <v>45</v>
      </c>
      <c r="N29" s="1">
        <v>57</v>
      </c>
      <c r="O29">
        <v>49</v>
      </c>
      <c r="Q29" s="1">
        <v>48</v>
      </c>
      <c r="R29">
        <v>55</v>
      </c>
    </row>
    <row r="30" spans="2:21" x14ac:dyDescent="0.25">
      <c r="B30" s="1">
        <v>100.5</v>
      </c>
      <c r="C30">
        <v>20</v>
      </c>
      <c r="E30" s="1">
        <v>85.5</v>
      </c>
      <c r="F30">
        <v>30</v>
      </c>
      <c r="H30" s="1">
        <v>73.5</v>
      </c>
      <c r="I30">
        <v>38</v>
      </c>
      <c r="K30" s="1">
        <v>63</v>
      </c>
      <c r="L30">
        <v>45</v>
      </c>
      <c r="N30" s="1">
        <v>57</v>
      </c>
      <c r="O30">
        <v>49</v>
      </c>
      <c r="Q30" s="1">
        <v>48</v>
      </c>
      <c r="R30">
        <v>55</v>
      </c>
    </row>
    <row r="31" spans="2:21" x14ac:dyDescent="0.25">
      <c r="B31" s="1">
        <v>100.5</v>
      </c>
      <c r="C31">
        <v>20</v>
      </c>
      <c r="E31" s="1">
        <v>85.5</v>
      </c>
      <c r="F31">
        <v>30</v>
      </c>
      <c r="H31" s="1">
        <v>72</v>
      </c>
      <c r="I31">
        <v>39</v>
      </c>
      <c r="K31" s="1">
        <v>63</v>
      </c>
      <c r="L31">
        <v>45</v>
      </c>
      <c r="N31" s="1">
        <v>55.5</v>
      </c>
      <c r="O31">
        <v>50</v>
      </c>
      <c r="Q31" s="1">
        <v>48</v>
      </c>
      <c r="R31">
        <v>55</v>
      </c>
    </row>
    <row r="32" spans="2:21" x14ac:dyDescent="0.25">
      <c r="B32" s="1">
        <v>100.5</v>
      </c>
      <c r="C32">
        <v>20</v>
      </c>
      <c r="E32" s="1">
        <v>85.5</v>
      </c>
      <c r="F32">
        <v>30</v>
      </c>
      <c r="H32" s="1">
        <v>72</v>
      </c>
      <c r="I32">
        <v>39</v>
      </c>
      <c r="K32" s="1">
        <v>63</v>
      </c>
      <c r="L32">
        <v>45</v>
      </c>
      <c r="N32" s="1">
        <v>55.5</v>
      </c>
      <c r="O32">
        <v>50</v>
      </c>
      <c r="Q32" s="1">
        <v>48</v>
      </c>
      <c r="R32">
        <v>55</v>
      </c>
    </row>
    <row r="33" spans="2:18" x14ac:dyDescent="0.25">
      <c r="B33" s="1">
        <v>99</v>
      </c>
      <c r="C33">
        <v>21</v>
      </c>
      <c r="E33" s="1">
        <v>84</v>
      </c>
      <c r="F33">
        <v>31</v>
      </c>
      <c r="H33" s="1">
        <v>72</v>
      </c>
      <c r="I33">
        <v>39</v>
      </c>
      <c r="K33" s="1">
        <v>63</v>
      </c>
      <c r="L33">
        <v>45</v>
      </c>
      <c r="N33" s="1">
        <v>55.5</v>
      </c>
      <c r="O33">
        <v>50</v>
      </c>
      <c r="Q33" s="1">
        <v>48</v>
      </c>
      <c r="R33">
        <v>55</v>
      </c>
    </row>
  </sheetData>
  <mergeCells count="1">
    <mergeCell ref="A1:U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33"/>
  <sheetViews>
    <sheetView workbookViewId="0">
      <selection activeCell="Y21" sqref="Y21"/>
    </sheetView>
  </sheetViews>
  <sheetFormatPr defaultRowHeight="15.75" x14ac:dyDescent="0.25"/>
  <cols>
    <col min="1" max="1" width="4.375" customWidth="1"/>
    <col min="4" max="4" width="1.625" customWidth="1"/>
    <col min="7" max="7" width="1.5" customWidth="1"/>
    <col min="10" max="10" width="1.75" customWidth="1"/>
    <col min="13" max="13" width="1.5" customWidth="1"/>
    <col min="16" max="16" width="1.875" customWidth="1"/>
    <col min="19" max="19" width="1.75" customWidth="1"/>
    <col min="22" max="22" width="1.375" customWidth="1"/>
  </cols>
  <sheetData>
    <row r="1" spans="1:25" ht="45.75" customHeight="1" x14ac:dyDescent="0.25">
      <c r="A1" s="6" t="s">
        <v>31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</row>
    <row r="2" spans="1:25" x14ac:dyDescent="0.25">
      <c r="B2" s="1" t="s">
        <v>0</v>
      </c>
      <c r="C2" t="s">
        <v>21</v>
      </c>
      <c r="E2" s="1" t="s">
        <v>0</v>
      </c>
      <c r="F2" t="s">
        <v>21</v>
      </c>
      <c r="H2" s="1" t="s">
        <v>0</v>
      </c>
      <c r="I2" t="s">
        <v>21</v>
      </c>
      <c r="K2" s="1" t="s">
        <v>0</v>
      </c>
      <c r="L2" t="s">
        <v>21</v>
      </c>
      <c r="N2" s="1" t="s">
        <v>0</v>
      </c>
      <c r="O2" t="s">
        <v>21</v>
      </c>
      <c r="Q2" s="1" t="s">
        <v>0</v>
      </c>
      <c r="R2" t="s">
        <v>21</v>
      </c>
      <c r="T2" s="1" t="s">
        <v>0</v>
      </c>
      <c r="U2" t="s">
        <v>21</v>
      </c>
      <c r="W2" s="1" t="s">
        <v>0</v>
      </c>
      <c r="X2" t="s">
        <v>21</v>
      </c>
      <c r="Y2" s="1"/>
    </row>
    <row r="3" spans="1:25" x14ac:dyDescent="0.25">
      <c r="B3" s="1">
        <v>216</v>
      </c>
      <c r="C3">
        <v>1</v>
      </c>
      <c r="E3" s="1">
        <v>91.5</v>
      </c>
      <c r="F3">
        <v>22</v>
      </c>
      <c r="H3" s="1">
        <v>76.5</v>
      </c>
      <c r="I3">
        <v>32</v>
      </c>
      <c r="K3" s="1">
        <v>69</v>
      </c>
      <c r="L3">
        <v>37</v>
      </c>
      <c r="N3" s="1">
        <v>61.5</v>
      </c>
      <c r="O3">
        <v>42</v>
      </c>
      <c r="Q3" s="1">
        <v>57</v>
      </c>
      <c r="R3">
        <v>45</v>
      </c>
      <c r="T3" s="1">
        <v>52.5</v>
      </c>
      <c r="U3">
        <v>48</v>
      </c>
      <c r="W3" s="1">
        <v>45</v>
      </c>
      <c r="X3">
        <v>53</v>
      </c>
    </row>
    <row r="4" spans="1:25" x14ac:dyDescent="0.25">
      <c r="B4" s="1">
        <v>198</v>
      </c>
      <c r="C4">
        <v>2</v>
      </c>
      <c r="E4" s="1">
        <v>90</v>
      </c>
      <c r="F4">
        <v>23</v>
      </c>
      <c r="H4" s="1">
        <v>76.5</v>
      </c>
      <c r="I4">
        <v>32</v>
      </c>
      <c r="K4" s="1">
        <v>67.5</v>
      </c>
      <c r="L4">
        <v>38</v>
      </c>
      <c r="N4" s="1">
        <v>61.5</v>
      </c>
      <c r="O4">
        <v>42</v>
      </c>
      <c r="Q4" s="1">
        <v>57</v>
      </c>
      <c r="R4">
        <v>45</v>
      </c>
      <c r="T4" s="1">
        <v>52.5</v>
      </c>
      <c r="U4">
        <v>48</v>
      </c>
      <c r="W4" s="1">
        <v>43.5</v>
      </c>
      <c r="X4">
        <v>54</v>
      </c>
    </row>
    <row r="5" spans="1:25" x14ac:dyDescent="0.25">
      <c r="B5" s="1">
        <v>187.5</v>
      </c>
      <c r="C5">
        <v>3</v>
      </c>
      <c r="E5" s="1">
        <v>90</v>
      </c>
      <c r="F5">
        <v>23</v>
      </c>
      <c r="H5" s="1">
        <v>75</v>
      </c>
      <c r="I5">
        <v>33</v>
      </c>
      <c r="K5" s="1">
        <v>67.5</v>
      </c>
      <c r="L5">
        <v>38</v>
      </c>
      <c r="N5" s="1">
        <v>61.5</v>
      </c>
      <c r="O5">
        <v>42</v>
      </c>
      <c r="Q5" s="1">
        <v>57</v>
      </c>
      <c r="R5">
        <v>45</v>
      </c>
      <c r="T5" s="1">
        <v>52.5</v>
      </c>
      <c r="U5">
        <v>48</v>
      </c>
      <c r="W5" s="1">
        <v>43.5</v>
      </c>
      <c r="X5">
        <v>54</v>
      </c>
    </row>
    <row r="6" spans="1:25" x14ac:dyDescent="0.25">
      <c r="B6" s="1">
        <v>187.5</v>
      </c>
      <c r="C6">
        <v>3</v>
      </c>
      <c r="E6" s="1">
        <v>90</v>
      </c>
      <c r="F6">
        <v>23</v>
      </c>
      <c r="H6" s="1">
        <v>75</v>
      </c>
      <c r="I6">
        <v>33</v>
      </c>
      <c r="K6" s="1">
        <v>67.5</v>
      </c>
      <c r="L6">
        <v>38</v>
      </c>
      <c r="N6" s="1">
        <v>61.5</v>
      </c>
      <c r="O6">
        <v>42</v>
      </c>
      <c r="Q6" s="1">
        <v>57</v>
      </c>
      <c r="R6">
        <v>45</v>
      </c>
      <c r="T6" s="1">
        <v>52.5</v>
      </c>
      <c r="U6">
        <v>48</v>
      </c>
      <c r="W6" s="1">
        <v>43.5</v>
      </c>
      <c r="X6">
        <v>54</v>
      </c>
    </row>
    <row r="7" spans="1:25" x14ac:dyDescent="0.25">
      <c r="B7" s="1">
        <v>177</v>
      </c>
      <c r="C7">
        <v>4</v>
      </c>
      <c r="E7" s="1">
        <v>90</v>
      </c>
      <c r="F7">
        <v>23</v>
      </c>
      <c r="H7" s="1">
        <v>75</v>
      </c>
      <c r="I7">
        <v>33</v>
      </c>
      <c r="K7" s="1">
        <v>67.5</v>
      </c>
      <c r="L7">
        <v>38</v>
      </c>
      <c r="N7" s="1">
        <v>61.5</v>
      </c>
      <c r="O7">
        <v>42</v>
      </c>
      <c r="Q7" s="1">
        <v>57</v>
      </c>
      <c r="R7">
        <v>45</v>
      </c>
      <c r="T7" s="1">
        <v>51</v>
      </c>
      <c r="U7">
        <v>49</v>
      </c>
      <c r="W7" s="1">
        <v>42</v>
      </c>
      <c r="X7">
        <v>55</v>
      </c>
    </row>
    <row r="8" spans="1:25" x14ac:dyDescent="0.25">
      <c r="B8" s="1">
        <v>159</v>
      </c>
      <c r="C8">
        <v>5</v>
      </c>
      <c r="E8" s="1">
        <v>88.5</v>
      </c>
      <c r="F8">
        <v>24</v>
      </c>
      <c r="H8" s="1">
        <v>75</v>
      </c>
      <c r="I8">
        <v>33</v>
      </c>
      <c r="K8" s="1">
        <v>67.5</v>
      </c>
      <c r="L8">
        <v>38</v>
      </c>
      <c r="N8" s="1">
        <v>61.5</v>
      </c>
      <c r="O8">
        <v>42</v>
      </c>
      <c r="Q8" s="1">
        <v>57</v>
      </c>
      <c r="R8">
        <v>45</v>
      </c>
      <c r="T8" s="1">
        <v>51</v>
      </c>
      <c r="U8">
        <v>49</v>
      </c>
      <c r="W8" s="1">
        <v>42</v>
      </c>
      <c r="X8">
        <v>55</v>
      </c>
    </row>
    <row r="9" spans="1:25" x14ac:dyDescent="0.25">
      <c r="B9" s="1">
        <v>156</v>
      </c>
      <c r="C9">
        <v>6</v>
      </c>
      <c r="E9" s="1">
        <v>88.5</v>
      </c>
      <c r="F9">
        <v>24</v>
      </c>
      <c r="H9" s="1">
        <v>75</v>
      </c>
      <c r="I9">
        <v>33</v>
      </c>
      <c r="K9" s="1">
        <v>67.5</v>
      </c>
      <c r="L9">
        <v>38</v>
      </c>
      <c r="N9" s="1">
        <v>61.5</v>
      </c>
      <c r="O9">
        <v>42</v>
      </c>
      <c r="Q9" s="1">
        <v>55.5</v>
      </c>
      <c r="R9">
        <v>46</v>
      </c>
      <c r="T9" s="1">
        <v>51</v>
      </c>
      <c r="U9">
        <v>49</v>
      </c>
      <c r="W9" s="1">
        <v>42</v>
      </c>
      <c r="X9">
        <v>55</v>
      </c>
    </row>
    <row r="10" spans="1:25" x14ac:dyDescent="0.25">
      <c r="B10" s="1">
        <v>145.5</v>
      </c>
      <c r="C10">
        <v>7</v>
      </c>
      <c r="E10" s="1">
        <v>88.5</v>
      </c>
      <c r="F10">
        <v>24</v>
      </c>
      <c r="H10" s="1">
        <v>75</v>
      </c>
      <c r="I10">
        <v>33</v>
      </c>
      <c r="K10" s="1">
        <v>67.5</v>
      </c>
      <c r="L10">
        <v>38</v>
      </c>
      <c r="N10" s="1">
        <v>60</v>
      </c>
      <c r="O10">
        <v>43</v>
      </c>
      <c r="Q10" s="1">
        <v>55.5</v>
      </c>
      <c r="R10">
        <v>46</v>
      </c>
      <c r="T10" s="1">
        <v>51</v>
      </c>
      <c r="U10">
        <v>49</v>
      </c>
      <c r="W10" s="1">
        <v>42</v>
      </c>
      <c r="X10">
        <v>55</v>
      </c>
    </row>
    <row r="11" spans="1:25" x14ac:dyDescent="0.25">
      <c r="B11" s="1">
        <v>141</v>
      </c>
      <c r="C11">
        <v>8</v>
      </c>
      <c r="E11" s="1">
        <v>87</v>
      </c>
      <c r="F11">
        <v>25</v>
      </c>
      <c r="H11" s="1">
        <v>75</v>
      </c>
      <c r="I11">
        <v>33</v>
      </c>
      <c r="K11" s="1">
        <v>67.5</v>
      </c>
      <c r="L11">
        <v>38</v>
      </c>
      <c r="N11" s="1">
        <v>60</v>
      </c>
      <c r="O11">
        <v>43</v>
      </c>
      <c r="Q11" s="1">
        <v>55.5</v>
      </c>
      <c r="R11">
        <v>46</v>
      </c>
      <c r="T11" s="1">
        <v>51</v>
      </c>
      <c r="U11">
        <v>49</v>
      </c>
      <c r="W11" s="1">
        <v>40.5</v>
      </c>
      <c r="X11">
        <v>56</v>
      </c>
    </row>
    <row r="12" spans="1:25" x14ac:dyDescent="0.25">
      <c r="B12" s="1">
        <v>139.5</v>
      </c>
      <c r="C12">
        <v>9</v>
      </c>
      <c r="E12" s="1">
        <v>87</v>
      </c>
      <c r="F12">
        <v>25</v>
      </c>
      <c r="H12" s="1">
        <v>75</v>
      </c>
      <c r="I12">
        <v>33</v>
      </c>
      <c r="K12" s="1">
        <v>67.5</v>
      </c>
      <c r="L12">
        <v>38</v>
      </c>
      <c r="N12" s="1">
        <v>60</v>
      </c>
      <c r="O12">
        <v>43</v>
      </c>
      <c r="Q12" s="1">
        <v>55.5</v>
      </c>
      <c r="R12">
        <v>46</v>
      </c>
      <c r="T12" s="1">
        <v>51</v>
      </c>
      <c r="U12">
        <v>49</v>
      </c>
      <c r="W12" s="1">
        <v>40.5</v>
      </c>
      <c r="X12">
        <v>56</v>
      </c>
    </row>
    <row r="13" spans="1:25" x14ac:dyDescent="0.25">
      <c r="B13" s="1">
        <v>138</v>
      </c>
      <c r="C13">
        <v>10</v>
      </c>
      <c r="E13" s="1">
        <v>87</v>
      </c>
      <c r="F13">
        <v>25</v>
      </c>
      <c r="H13" s="1">
        <v>75</v>
      </c>
      <c r="I13">
        <v>33</v>
      </c>
      <c r="K13" s="1">
        <v>66</v>
      </c>
      <c r="L13">
        <v>39</v>
      </c>
      <c r="N13" s="1">
        <v>60</v>
      </c>
      <c r="O13">
        <v>43</v>
      </c>
      <c r="Q13" s="1">
        <v>55.5</v>
      </c>
      <c r="R13">
        <v>46</v>
      </c>
      <c r="T13" s="1">
        <v>49.5</v>
      </c>
      <c r="U13">
        <v>50</v>
      </c>
      <c r="W13" s="1">
        <v>37.5</v>
      </c>
      <c r="X13">
        <v>57</v>
      </c>
    </row>
    <row r="14" spans="1:25" x14ac:dyDescent="0.25">
      <c r="B14" s="1">
        <v>130.5</v>
      </c>
      <c r="C14">
        <v>11</v>
      </c>
      <c r="E14" s="1">
        <v>85.5</v>
      </c>
      <c r="F14">
        <v>26</v>
      </c>
      <c r="H14" s="1">
        <v>73.5</v>
      </c>
      <c r="I14">
        <v>34</v>
      </c>
      <c r="K14" s="1">
        <v>66</v>
      </c>
      <c r="L14">
        <v>39</v>
      </c>
      <c r="N14" s="1">
        <v>60</v>
      </c>
      <c r="O14">
        <v>43</v>
      </c>
      <c r="Q14" s="1">
        <v>55.5</v>
      </c>
      <c r="R14">
        <v>46</v>
      </c>
      <c r="T14" s="1">
        <v>49.5</v>
      </c>
      <c r="U14">
        <v>50</v>
      </c>
      <c r="W14" s="1">
        <v>36</v>
      </c>
      <c r="X14">
        <v>58</v>
      </c>
    </row>
    <row r="15" spans="1:25" x14ac:dyDescent="0.25">
      <c r="B15" s="1">
        <v>124.5</v>
      </c>
      <c r="C15">
        <v>12</v>
      </c>
      <c r="E15" s="1">
        <v>85.5</v>
      </c>
      <c r="F15">
        <v>26</v>
      </c>
      <c r="H15" s="1">
        <v>72</v>
      </c>
      <c r="I15">
        <v>35</v>
      </c>
      <c r="K15" s="1">
        <v>66</v>
      </c>
      <c r="L15">
        <v>39</v>
      </c>
      <c r="N15" s="1">
        <v>60</v>
      </c>
      <c r="O15">
        <v>43</v>
      </c>
      <c r="Q15" s="1">
        <v>55.5</v>
      </c>
      <c r="R15">
        <v>46</v>
      </c>
      <c r="T15" s="1">
        <v>49.5</v>
      </c>
      <c r="U15">
        <v>50</v>
      </c>
      <c r="W15" s="1">
        <v>30</v>
      </c>
      <c r="X15">
        <v>59</v>
      </c>
    </row>
    <row r="16" spans="1:25" x14ac:dyDescent="0.25">
      <c r="B16" s="1">
        <v>114</v>
      </c>
      <c r="C16">
        <v>13</v>
      </c>
      <c r="E16" s="1">
        <v>85.5</v>
      </c>
      <c r="F16">
        <v>26</v>
      </c>
      <c r="H16" s="1">
        <v>72</v>
      </c>
      <c r="I16">
        <v>35</v>
      </c>
      <c r="K16" s="1">
        <v>66</v>
      </c>
      <c r="L16">
        <v>39</v>
      </c>
      <c r="N16" s="1">
        <v>60</v>
      </c>
      <c r="O16">
        <v>43</v>
      </c>
      <c r="Q16" s="1">
        <v>55.5</v>
      </c>
      <c r="R16">
        <v>46</v>
      </c>
      <c r="T16" s="1">
        <v>49.5</v>
      </c>
      <c r="U16">
        <v>50</v>
      </c>
    </row>
    <row r="17" spans="2:21" x14ac:dyDescent="0.25">
      <c r="B17" s="1">
        <v>114</v>
      </c>
      <c r="C17">
        <v>13</v>
      </c>
      <c r="E17" s="1">
        <v>85.5</v>
      </c>
      <c r="F17">
        <v>26</v>
      </c>
      <c r="H17" s="1">
        <v>72</v>
      </c>
      <c r="I17">
        <v>35</v>
      </c>
      <c r="K17" s="1">
        <v>66</v>
      </c>
      <c r="L17">
        <v>39</v>
      </c>
      <c r="N17" s="1">
        <v>60</v>
      </c>
      <c r="O17">
        <v>43</v>
      </c>
      <c r="Q17" s="1">
        <v>55.5</v>
      </c>
      <c r="R17">
        <v>46</v>
      </c>
      <c r="T17" s="1">
        <v>49.5</v>
      </c>
      <c r="U17">
        <v>50</v>
      </c>
    </row>
    <row r="18" spans="2:21" x14ac:dyDescent="0.25">
      <c r="B18" s="1">
        <v>111</v>
      </c>
      <c r="C18">
        <v>14</v>
      </c>
      <c r="E18" s="1">
        <v>84</v>
      </c>
      <c r="F18">
        <v>27</v>
      </c>
      <c r="H18" s="1">
        <v>72</v>
      </c>
      <c r="I18">
        <v>35</v>
      </c>
      <c r="K18" s="1">
        <v>66</v>
      </c>
      <c r="L18">
        <v>39</v>
      </c>
      <c r="N18" s="1">
        <v>60</v>
      </c>
      <c r="O18">
        <v>43</v>
      </c>
      <c r="Q18" s="1">
        <v>54</v>
      </c>
      <c r="R18">
        <v>47</v>
      </c>
      <c r="T18" s="1">
        <v>49.5</v>
      </c>
      <c r="U18">
        <v>50</v>
      </c>
    </row>
    <row r="19" spans="2:21" x14ac:dyDescent="0.25">
      <c r="B19" s="1">
        <v>103.5</v>
      </c>
      <c r="C19">
        <v>15</v>
      </c>
      <c r="E19" s="1">
        <v>84</v>
      </c>
      <c r="F19">
        <v>27</v>
      </c>
      <c r="H19" s="1">
        <v>72</v>
      </c>
      <c r="I19">
        <v>35</v>
      </c>
      <c r="K19" s="1">
        <v>66</v>
      </c>
      <c r="L19">
        <v>39</v>
      </c>
      <c r="N19" s="1">
        <v>60</v>
      </c>
      <c r="O19">
        <v>43</v>
      </c>
      <c r="Q19" s="1">
        <v>54</v>
      </c>
      <c r="R19">
        <v>47</v>
      </c>
      <c r="T19" s="1">
        <v>49.5</v>
      </c>
      <c r="U19">
        <v>50</v>
      </c>
    </row>
    <row r="20" spans="2:21" x14ac:dyDescent="0.25">
      <c r="B20" s="1">
        <v>102</v>
      </c>
      <c r="C20">
        <v>16</v>
      </c>
      <c r="E20" s="1">
        <v>84</v>
      </c>
      <c r="F20">
        <v>27</v>
      </c>
      <c r="H20" s="1">
        <v>72</v>
      </c>
      <c r="I20">
        <v>35</v>
      </c>
      <c r="K20" s="1">
        <v>64.5</v>
      </c>
      <c r="L20">
        <v>40</v>
      </c>
      <c r="N20" s="1">
        <v>58.5</v>
      </c>
      <c r="O20">
        <v>44</v>
      </c>
      <c r="Q20" s="1">
        <v>54</v>
      </c>
      <c r="R20">
        <v>47</v>
      </c>
      <c r="T20" s="1">
        <v>49.5</v>
      </c>
      <c r="U20">
        <v>50</v>
      </c>
    </row>
    <row r="21" spans="2:21" x14ac:dyDescent="0.25">
      <c r="B21" s="1">
        <v>102</v>
      </c>
      <c r="C21">
        <v>16</v>
      </c>
      <c r="E21" s="1">
        <v>84</v>
      </c>
      <c r="F21">
        <v>27</v>
      </c>
      <c r="H21" s="1">
        <v>72</v>
      </c>
      <c r="I21">
        <v>35</v>
      </c>
      <c r="K21" s="1">
        <v>64.5</v>
      </c>
      <c r="L21">
        <v>40</v>
      </c>
      <c r="N21" s="1">
        <v>58.5</v>
      </c>
      <c r="O21">
        <v>44</v>
      </c>
      <c r="Q21" s="1">
        <v>54</v>
      </c>
      <c r="R21">
        <v>47</v>
      </c>
      <c r="T21" s="1">
        <v>49.5</v>
      </c>
      <c r="U21">
        <v>50</v>
      </c>
    </row>
    <row r="22" spans="2:21" x14ac:dyDescent="0.25">
      <c r="B22" s="1">
        <v>100.5</v>
      </c>
      <c r="C22">
        <v>17</v>
      </c>
      <c r="E22" s="1">
        <v>84</v>
      </c>
      <c r="F22">
        <v>27</v>
      </c>
      <c r="H22" s="1">
        <v>72</v>
      </c>
      <c r="I22">
        <v>35</v>
      </c>
      <c r="K22" s="1">
        <v>64.5</v>
      </c>
      <c r="L22">
        <v>40</v>
      </c>
      <c r="N22" s="1">
        <v>58.5</v>
      </c>
      <c r="O22">
        <v>44</v>
      </c>
      <c r="Q22" s="1">
        <v>54</v>
      </c>
      <c r="R22">
        <v>47</v>
      </c>
      <c r="T22" s="1">
        <v>49.5</v>
      </c>
      <c r="U22">
        <v>50</v>
      </c>
    </row>
    <row r="23" spans="2:21" x14ac:dyDescent="0.25">
      <c r="B23" s="1">
        <v>100.5</v>
      </c>
      <c r="C23">
        <v>17</v>
      </c>
      <c r="E23" s="1">
        <v>82.5</v>
      </c>
      <c r="F23">
        <v>28</v>
      </c>
      <c r="H23" s="1">
        <v>70.5</v>
      </c>
      <c r="I23">
        <v>36</v>
      </c>
      <c r="K23" s="1">
        <v>64.5</v>
      </c>
      <c r="L23">
        <v>40</v>
      </c>
      <c r="N23" s="1">
        <v>58.5</v>
      </c>
      <c r="O23">
        <v>44</v>
      </c>
      <c r="Q23" s="1">
        <v>54</v>
      </c>
      <c r="R23">
        <v>47</v>
      </c>
      <c r="T23" s="1">
        <v>49.5</v>
      </c>
      <c r="U23">
        <v>50</v>
      </c>
    </row>
    <row r="24" spans="2:21" x14ac:dyDescent="0.25">
      <c r="B24" s="1">
        <v>100.5</v>
      </c>
      <c r="C24">
        <v>17</v>
      </c>
      <c r="E24" s="1">
        <v>81</v>
      </c>
      <c r="F24">
        <v>29</v>
      </c>
      <c r="H24" s="1">
        <v>70.5</v>
      </c>
      <c r="I24">
        <v>36</v>
      </c>
      <c r="K24" s="1">
        <v>64.5</v>
      </c>
      <c r="L24">
        <v>40</v>
      </c>
      <c r="N24" s="1">
        <v>58.5</v>
      </c>
      <c r="O24">
        <v>44</v>
      </c>
      <c r="Q24" s="1">
        <v>54</v>
      </c>
      <c r="R24">
        <v>47</v>
      </c>
      <c r="T24" s="1">
        <v>49.5</v>
      </c>
      <c r="U24">
        <v>50</v>
      </c>
    </row>
    <row r="25" spans="2:21" x14ac:dyDescent="0.25">
      <c r="B25" s="1">
        <v>97.5</v>
      </c>
      <c r="C25">
        <v>18</v>
      </c>
      <c r="E25" s="1">
        <v>81</v>
      </c>
      <c r="F25">
        <v>29</v>
      </c>
      <c r="H25" s="1">
        <v>70.5</v>
      </c>
      <c r="I25">
        <v>36</v>
      </c>
      <c r="K25" s="1">
        <v>63</v>
      </c>
      <c r="L25">
        <v>41</v>
      </c>
      <c r="N25" s="1">
        <v>58.5</v>
      </c>
      <c r="O25">
        <v>44</v>
      </c>
      <c r="Q25" s="1">
        <v>54</v>
      </c>
      <c r="R25">
        <v>47</v>
      </c>
      <c r="T25" s="1">
        <v>49.5</v>
      </c>
      <c r="U25">
        <v>50</v>
      </c>
    </row>
    <row r="26" spans="2:21" x14ac:dyDescent="0.25">
      <c r="B26" s="1">
        <v>97.5</v>
      </c>
      <c r="C26">
        <v>18</v>
      </c>
      <c r="E26" s="1">
        <v>81</v>
      </c>
      <c r="F26">
        <v>29</v>
      </c>
      <c r="H26" s="1">
        <v>70.5</v>
      </c>
      <c r="I26">
        <v>36</v>
      </c>
      <c r="K26" s="1">
        <v>63</v>
      </c>
      <c r="L26">
        <v>41</v>
      </c>
      <c r="N26" s="1">
        <v>58.5</v>
      </c>
      <c r="O26">
        <v>44</v>
      </c>
      <c r="Q26" s="1">
        <v>54</v>
      </c>
      <c r="R26">
        <v>47</v>
      </c>
      <c r="T26" s="1">
        <v>48</v>
      </c>
      <c r="U26">
        <v>51</v>
      </c>
    </row>
    <row r="27" spans="2:21" x14ac:dyDescent="0.25">
      <c r="B27" s="1">
        <v>96</v>
      </c>
      <c r="C27">
        <v>19</v>
      </c>
      <c r="E27" s="1">
        <v>81</v>
      </c>
      <c r="F27">
        <v>29</v>
      </c>
      <c r="H27" s="1">
        <v>69</v>
      </c>
      <c r="I27">
        <v>37</v>
      </c>
      <c r="K27" s="1">
        <v>63</v>
      </c>
      <c r="L27">
        <v>41</v>
      </c>
      <c r="N27" s="1">
        <v>57</v>
      </c>
      <c r="O27">
        <v>45</v>
      </c>
      <c r="Q27" s="1">
        <v>54</v>
      </c>
      <c r="R27">
        <v>47</v>
      </c>
      <c r="T27" s="1">
        <v>48</v>
      </c>
      <c r="U27">
        <v>51</v>
      </c>
    </row>
    <row r="28" spans="2:21" x14ac:dyDescent="0.25">
      <c r="B28" s="1">
        <v>94.5</v>
      </c>
      <c r="C28">
        <v>20</v>
      </c>
      <c r="E28" s="1">
        <v>79.5</v>
      </c>
      <c r="F28">
        <v>30</v>
      </c>
      <c r="H28" s="1">
        <v>69</v>
      </c>
      <c r="I28">
        <v>37</v>
      </c>
      <c r="K28" s="1">
        <v>63</v>
      </c>
      <c r="L28">
        <v>41</v>
      </c>
      <c r="N28" s="1">
        <v>57</v>
      </c>
      <c r="O28">
        <v>45</v>
      </c>
      <c r="Q28" s="1">
        <v>54</v>
      </c>
      <c r="R28">
        <v>47</v>
      </c>
      <c r="T28" s="1">
        <v>46.5</v>
      </c>
      <c r="U28">
        <v>52</v>
      </c>
    </row>
    <row r="29" spans="2:21" x14ac:dyDescent="0.25">
      <c r="B29" s="1">
        <v>94.5</v>
      </c>
      <c r="C29">
        <v>20</v>
      </c>
      <c r="E29" s="1">
        <v>79.5</v>
      </c>
      <c r="F29">
        <v>30</v>
      </c>
      <c r="H29" s="1">
        <v>69</v>
      </c>
      <c r="I29">
        <v>37</v>
      </c>
      <c r="K29" s="1">
        <v>63</v>
      </c>
      <c r="L29">
        <v>41</v>
      </c>
      <c r="N29" s="1">
        <v>57</v>
      </c>
      <c r="O29">
        <v>45</v>
      </c>
      <c r="Q29" s="1">
        <v>54</v>
      </c>
      <c r="R29">
        <v>47</v>
      </c>
      <c r="T29" s="1">
        <v>46.5</v>
      </c>
      <c r="U29">
        <v>52</v>
      </c>
    </row>
    <row r="30" spans="2:21" x14ac:dyDescent="0.25">
      <c r="B30" s="1">
        <v>93</v>
      </c>
      <c r="C30">
        <v>21</v>
      </c>
      <c r="E30" s="1">
        <v>78</v>
      </c>
      <c r="F30">
        <v>31</v>
      </c>
      <c r="H30" s="1">
        <v>69</v>
      </c>
      <c r="I30">
        <v>37</v>
      </c>
      <c r="K30" s="1">
        <v>63</v>
      </c>
      <c r="L30">
        <v>41</v>
      </c>
      <c r="N30" s="1">
        <v>57</v>
      </c>
      <c r="O30">
        <v>45</v>
      </c>
      <c r="Q30" s="1">
        <v>54</v>
      </c>
      <c r="R30">
        <v>47</v>
      </c>
      <c r="T30" s="1">
        <v>46.5</v>
      </c>
      <c r="U30">
        <v>52</v>
      </c>
    </row>
    <row r="31" spans="2:21" x14ac:dyDescent="0.25">
      <c r="B31" s="1">
        <v>93</v>
      </c>
      <c r="C31">
        <v>21</v>
      </c>
      <c r="E31" s="1">
        <v>78</v>
      </c>
      <c r="F31">
        <v>31</v>
      </c>
      <c r="H31" s="1">
        <v>69</v>
      </c>
      <c r="I31">
        <v>37</v>
      </c>
      <c r="K31" s="1">
        <v>61.5</v>
      </c>
      <c r="L31">
        <v>42</v>
      </c>
      <c r="N31" s="1">
        <v>57</v>
      </c>
      <c r="O31">
        <v>45</v>
      </c>
      <c r="Q31" s="1">
        <v>54</v>
      </c>
      <c r="R31">
        <v>47</v>
      </c>
      <c r="T31" s="1">
        <v>46.5</v>
      </c>
      <c r="U31">
        <v>52</v>
      </c>
    </row>
    <row r="32" spans="2:21" x14ac:dyDescent="0.25">
      <c r="B32" s="1">
        <v>91.5</v>
      </c>
      <c r="C32">
        <v>22</v>
      </c>
      <c r="E32" s="1">
        <v>78</v>
      </c>
      <c r="F32">
        <v>31</v>
      </c>
      <c r="H32" s="1">
        <v>69</v>
      </c>
      <c r="I32">
        <v>37</v>
      </c>
      <c r="K32" s="1">
        <v>61.5</v>
      </c>
      <c r="L32">
        <v>42</v>
      </c>
      <c r="N32" s="1">
        <v>57</v>
      </c>
      <c r="O32">
        <v>45</v>
      </c>
      <c r="Q32" s="1">
        <v>54</v>
      </c>
      <c r="R32">
        <v>47</v>
      </c>
      <c r="T32" s="1">
        <v>45</v>
      </c>
      <c r="U32">
        <v>53</v>
      </c>
    </row>
    <row r="33" spans="2:21" x14ac:dyDescent="0.25">
      <c r="B33" s="1">
        <v>91.5</v>
      </c>
      <c r="C33">
        <v>22</v>
      </c>
      <c r="E33" s="1">
        <v>76.5</v>
      </c>
      <c r="F33">
        <v>32</v>
      </c>
      <c r="H33" s="1">
        <v>69</v>
      </c>
      <c r="I33">
        <v>37</v>
      </c>
      <c r="K33" s="1">
        <v>61.5</v>
      </c>
      <c r="L33">
        <v>42</v>
      </c>
      <c r="N33" s="1">
        <v>57</v>
      </c>
      <c r="O33">
        <v>45</v>
      </c>
      <c r="Q33" s="1">
        <v>52.5</v>
      </c>
      <c r="R33">
        <v>48</v>
      </c>
      <c r="T33" s="1">
        <v>45</v>
      </c>
      <c r="U33">
        <v>53</v>
      </c>
    </row>
  </sheetData>
  <mergeCells count="1">
    <mergeCell ref="A1:X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G33"/>
  <sheetViews>
    <sheetView workbookViewId="0">
      <selection activeCell="AG20" sqref="AG20"/>
    </sheetView>
  </sheetViews>
  <sheetFormatPr defaultRowHeight="15.75" x14ac:dyDescent="0.25"/>
  <cols>
    <col min="1" max="1" width="4.625" customWidth="1"/>
    <col min="4" max="4" width="1.375" customWidth="1"/>
    <col min="7" max="7" width="1.25" customWidth="1"/>
    <col min="10" max="10" width="1.25" customWidth="1"/>
    <col min="13" max="13" width="1.5" customWidth="1"/>
    <col min="16" max="16" width="1.5" customWidth="1"/>
    <col min="19" max="19" width="1.375" customWidth="1"/>
    <col min="22" max="22" width="1.625" customWidth="1"/>
    <col min="25" max="25" width="1.375" customWidth="1"/>
    <col min="28" max="28" width="1.5" customWidth="1"/>
    <col min="31" max="31" width="1.25" customWidth="1"/>
  </cols>
  <sheetData>
    <row r="1" spans="2:33" ht="45.75" customHeight="1" x14ac:dyDescent="0.25">
      <c r="B1" s="6" t="s">
        <v>32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2:33" x14ac:dyDescent="0.25">
      <c r="B2" s="1" t="s">
        <v>0</v>
      </c>
      <c r="C2" t="s">
        <v>21</v>
      </c>
      <c r="E2" s="1" t="s">
        <v>0</v>
      </c>
      <c r="F2" t="s">
        <v>21</v>
      </c>
      <c r="H2" s="1" t="s">
        <v>0</v>
      </c>
      <c r="I2" t="s">
        <v>21</v>
      </c>
      <c r="K2" s="1" t="s">
        <v>0</v>
      </c>
      <c r="L2" t="s">
        <v>21</v>
      </c>
      <c r="N2" s="1" t="s">
        <v>0</v>
      </c>
      <c r="O2" t="s">
        <v>21</v>
      </c>
      <c r="Q2" s="1" t="s">
        <v>0</v>
      </c>
      <c r="R2" t="s">
        <v>21</v>
      </c>
      <c r="T2" s="1" t="s">
        <v>0</v>
      </c>
      <c r="U2" t="s">
        <v>21</v>
      </c>
      <c r="W2" s="1" t="s">
        <v>0</v>
      </c>
      <c r="X2" t="s">
        <v>21</v>
      </c>
      <c r="Z2" s="1" t="s">
        <v>0</v>
      </c>
      <c r="AA2" t="s">
        <v>21</v>
      </c>
      <c r="AC2" s="1" t="s">
        <v>0</v>
      </c>
      <c r="AD2" t="s">
        <v>21</v>
      </c>
      <c r="AF2" s="1" t="s">
        <v>0</v>
      </c>
      <c r="AG2" t="s">
        <v>21</v>
      </c>
    </row>
    <row r="3" spans="2:33" x14ac:dyDescent="0.25">
      <c r="B3" s="1">
        <v>228</v>
      </c>
      <c r="C3">
        <v>1</v>
      </c>
      <c r="E3" s="1">
        <v>124.5</v>
      </c>
      <c r="F3">
        <v>24</v>
      </c>
      <c r="H3" s="1">
        <v>106.5</v>
      </c>
      <c r="I3">
        <v>34</v>
      </c>
      <c r="K3" s="1">
        <v>97.5</v>
      </c>
      <c r="L3">
        <v>40</v>
      </c>
      <c r="N3" s="1">
        <v>87</v>
      </c>
      <c r="O3">
        <v>47</v>
      </c>
      <c r="Q3" s="1">
        <v>78</v>
      </c>
      <c r="R3">
        <v>53</v>
      </c>
      <c r="T3" s="1">
        <v>73.5</v>
      </c>
      <c r="U3">
        <v>56</v>
      </c>
      <c r="W3" s="1">
        <v>67.5</v>
      </c>
      <c r="X3">
        <v>60</v>
      </c>
      <c r="Z3" s="1">
        <v>61.5</v>
      </c>
      <c r="AA3">
        <v>64</v>
      </c>
      <c r="AC3" s="1">
        <v>52.5</v>
      </c>
      <c r="AD3">
        <v>70</v>
      </c>
      <c r="AF3" s="1">
        <v>30</v>
      </c>
      <c r="AG3">
        <v>82</v>
      </c>
    </row>
    <row r="4" spans="2:33" x14ac:dyDescent="0.25">
      <c r="B4" s="1">
        <v>210</v>
      </c>
      <c r="C4">
        <v>2</v>
      </c>
      <c r="E4" s="1">
        <v>124.5</v>
      </c>
      <c r="F4">
        <v>24</v>
      </c>
      <c r="H4" s="1">
        <v>106.5</v>
      </c>
      <c r="I4">
        <v>34</v>
      </c>
      <c r="K4" s="1">
        <v>96</v>
      </c>
      <c r="L4">
        <v>41</v>
      </c>
      <c r="N4" s="1">
        <v>87</v>
      </c>
      <c r="O4">
        <v>47</v>
      </c>
      <c r="Q4" s="1">
        <v>78</v>
      </c>
      <c r="R4">
        <v>53</v>
      </c>
      <c r="T4" s="1">
        <v>72</v>
      </c>
      <c r="U4">
        <v>57</v>
      </c>
      <c r="W4" s="1">
        <v>67.5</v>
      </c>
      <c r="X4">
        <v>60</v>
      </c>
      <c r="Z4" s="1">
        <v>60</v>
      </c>
      <c r="AA4">
        <v>65</v>
      </c>
      <c r="AC4" s="1">
        <v>52.5</v>
      </c>
      <c r="AD4">
        <v>70</v>
      </c>
      <c r="AF4" s="1">
        <v>18</v>
      </c>
      <c r="AG4">
        <v>83</v>
      </c>
    </row>
    <row r="5" spans="2:33" x14ac:dyDescent="0.25">
      <c r="B5" s="1">
        <v>204</v>
      </c>
      <c r="C5">
        <v>3</v>
      </c>
      <c r="E5" s="1">
        <v>123</v>
      </c>
      <c r="F5">
        <v>25</v>
      </c>
      <c r="H5" s="1">
        <v>106.5</v>
      </c>
      <c r="I5">
        <v>34</v>
      </c>
      <c r="K5" s="1">
        <v>96</v>
      </c>
      <c r="L5">
        <v>41</v>
      </c>
      <c r="N5" s="1">
        <v>85.5</v>
      </c>
      <c r="O5">
        <v>48</v>
      </c>
      <c r="Q5" s="1">
        <v>78</v>
      </c>
      <c r="R5">
        <v>53</v>
      </c>
      <c r="T5" s="1">
        <v>72</v>
      </c>
      <c r="U5">
        <v>57</v>
      </c>
      <c r="W5" s="1">
        <v>67.5</v>
      </c>
      <c r="X5">
        <v>60</v>
      </c>
      <c r="Z5" s="1">
        <v>60</v>
      </c>
      <c r="AA5">
        <v>65</v>
      </c>
      <c r="AC5" s="1">
        <v>52.5</v>
      </c>
      <c r="AD5">
        <v>70</v>
      </c>
    </row>
    <row r="6" spans="2:33" x14ac:dyDescent="0.25">
      <c r="B6" s="1">
        <v>195</v>
      </c>
      <c r="C6">
        <v>4</v>
      </c>
      <c r="E6" s="1">
        <v>121.5</v>
      </c>
      <c r="F6">
        <v>26</v>
      </c>
      <c r="H6" s="1">
        <v>105</v>
      </c>
      <c r="I6">
        <v>35</v>
      </c>
      <c r="K6" s="1">
        <v>94.5</v>
      </c>
      <c r="L6">
        <v>42</v>
      </c>
      <c r="N6" s="1">
        <v>85.5</v>
      </c>
      <c r="O6">
        <v>48</v>
      </c>
      <c r="Q6" s="1">
        <v>78</v>
      </c>
      <c r="R6">
        <v>53</v>
      </c>
      <c r="T6" s="1">
        <v>72</v>
      </c>
      <c r="U6">
        <v>57</v>
      </c>
      <c r="W6" s="1">
        <v>66</v>
      </c>
      <c r="X6">
        <v>61</v>
      </c>
      <c r="Z6" s="1">
        <v>60</v>
      </c>
      <c r="AA6">
        <v>65</v>
      </c>
      <c r="AC6" s="1">
        <v>52.5</v>
      </c>
      <c r="AD6">
        <v>70</v>
      </c>
    </row>
    <row r="7" spans="2:33" x14ac:dyDescent="0.25">
      <c r="B7" s="1">
        <v>181.5</v>
      </c>
      <c r="C7">
        <v>5</v>
      </c>
      <c r="E7" s="1">
        <v>120</v>
      </c>
      <c r="F7">
        <v>27</v>
      </c>
      <c r="H7" s="1">
        <v>105</v>
      </c>
      <c r="I7">
        <v>35</v>
      </c>
      <c r="K7" s="1">
        <v>94.5</v>
      </c>
      <c r="L7">
        <v>42</v>
      </c>
      <c r="N7" s="1">
        <v>85.5</v>
      </c>
      <c r="O7">
        <v>48</v>
      </c>
      <c r="Q7" s="1">
        <v>78</v>
      </c>
      <c r="R7">
        <v>53</v>
      </c>
      <c r="T7" s="1">
        <v>72</v>
      </c>
      <c r="U7">
        <v>57</v>
      </c>
      <c r="W7" s="1">
        <v>66</v>
      </c>
      <c r="X7">
        <v>61</v>
      </c>
      <c r="Z7" s="1">
        <v>60</v>
      </c>
      <c r="AA7">
        <v>65</v>
      </c>
      <c r="AC7" s="1">
        <v>52.5</v>
      </c>
      <c r="AD7">
        <v>70</v>
      </c>
    </row>
    <row r="8" spans="2:33" x14ac:dyDescent="0.25">
      <c r="B8" s="1">
        <v>180</v>
      </c>
      <c r="C8">
        <v>6</v>
      </c>
      <c r="E8" s="1">
        <v>120</v>
      </c>
      <c r="F8">
        <v>27</v>
      </c>
      <c r="H8" s="1">
        <v>103.5</v>
      </c>
      <c r="I8">
        <v>36</v>
      </c>
      <c r="K8" s="1">
        <v>94.5</v>
      </c>
      <c r="L8">
        <v>42</v>
      </c>
      <c r="N8" s="1">
        <v>85.5</v>
      </c>
      <c r="O8">
        <v>48</v>
      </c>
      <c r="Q8" s="1">
        <v>78</v>
      </c>
      <c r="R8">
        <v>53</v>
      </c>
      <c r="T8" s="1">
        <v>72</v>
      </c>
      <c r="U8">
        <v>57</v>
      </c>
      <c r="W8" s="1">
        <v>66</v>
      </c>
      <c r="X8">
        <v>61</v>
      </c>
      <c r="Z8" s="1">
        <v>60</v>
      </c>
      <c r="AA8">
        <v>65</v>
      </c>
      <c r="AC8" s="1">
        <v>52.5</v>
      </c>
      <c r="AD8">
        <v>70</v>
      </c>
    </row>
    <row r="9" spans="2:33" x14ac:dyDescent="0.25">
      <c r="B9" s="1">
        <v>177</v>
      </c>
      <c r="C9">
        <v>7</v>
      </c>
      <c r="E9" s="1">
        <v>118.5</v>
      </c>
      <c r="F9">
        <v>28</v>
      </c>
      <c r="H9" s="1">
        <v>103.5</v>
      </c>
      <c r="I9">
        <v>36</v>
      </c>
      <c r="K9" s="1">
        <v>93</v>
      </c>
      <c r="L9">
        <v>43</v>
      </c>
      <c r="N9" s="1">
        <v>85.5</v>
      </c>
      <c r="O9">
        <v>48</v>
      </c>
      <c r="Q9" s="1">
        <v>78</v>
      </c>
      <c r="R9">
        <v>53</v>
      </c>
      <c r="T9" s="1">
        <v>72</v>
      </c>
      <c r="U9">
        <v>57</v>
      </c>
      <c r="W9" s="1">
        <v>66</v>
      </c>
      <c r="X9">
        <v>61</v>
      </c>
      <c r="Z9" s="1">
        <v>60</v>
      </c>
      <c r="AA9">
        <v>65</v>
      </c>
      <c r="AC9" s="1">
        <v>52.5</v>
      </c>
      <c r="AD9">
        <v>70</v>
      </c>
    </row>
    <row r="10" spans="2:33" x14ac:dyDescent="0.25">
      <c r="B10" s="1">
        <v>160.5</v>
      </c>
      <c r="C10">
        <v>8</v>
      </c>
      <c r="E10" s="1">
        <v>118.5</v>
      </c>
      <c r="F10">
        <v>28</v>
      </c>
      <c r="H10" s="1">
        <v>103.5</v>
      </c>
      <c r="I10">
        <v>36</v>
      </c>
      <c r="K10" s="1">
        <v>93</v>
      </c>
      <c r="L10">
        <v>43</v>
      </c>
      <c r="N10" s="1">
        <v>85.5</v>
      </c>
      <c r="O10">
        <v>48</v>
      </c>
      <c r="Q10" s="1">
        <v>78</v>
      </c>
      <c r="R10">
        <v>53</v>
      </c>
      <c r="T10" s="1">
        <v>72</v>
      </c>
      <c r="U10">
        <v>57</v>
      </c>
      <c r="W10" s="1">
        <v>66</v>
      </c>
      <c r="X10">
        <v>61</v>
      </c>
      <c r="Z10" s="1">
        <v>60</v>
      </c>
      <c r="AA10">
        <v>65</v>
      </c>
      <c r="AC10" s="1">
        <v>52.5</v>
      </c>
      <c r="AD10">
        <v>70</v>
      </c>
    </row>
    <row r="11" spans="2:33" x14ac:dyDescent="0.25">
      <c r="B11" s="1">
        <v>159</v>
      </c>
      <c r="C11">
        <v>9</v>
      </c>
      <c r="E11" s="1">
        <v>118.5</v>
      </c>
      <c r="F11">
        <v>28</v>
      </c>
      <c r="H11" s="1">
        <v>103.5</v>
      </c>
      <c r="I11">
        <v>36</v>
      </c>
      <c r="K11" s="1">
        <v>93</v>
      </c>
      <c r="L11">
        <v>43</v>
      </c>
      <c r="N11" s="1">
        <v>84</v>
      </c>
      <c r="O11">
        <v>49</v>
      </c>
      <c r="Q11" s="1">
        <v>78</v>
      </c>
      <c r="R11">
        <v>53</v>
      </c>
      <c r="T11" s="1">
        <v>72</v>
      </c>
      <c r="U11">
        <v>57</v>
      </c>
      <c r="W11" s="1">
        <v>66</v>
      </c>
      <c r="X11">
        <v>61</v>
      </c>
      <c r="Z11" s="1">
        <v>60</v>
      </c>
      <c r="AA11">
        <v>65</v>
      </c>
      <c r="AC11" s="1">
        <v>51</v>
      </c>
      <c r="AD11">
        <v>71</v>
      </c>
    </row>
    <row r="12" spans="2:33" x14ac:dyDescent="0.25">
      <c r="B12" s="1">
        <v>148.5</v>
      </c>
      <c r="C12">
        <v>10</v>
      </c>
      <c r="E12" s="1">
        <v>118.5</v>
      </c>
      <c r="F12">
        <v>28</v>
      </c>
      <c r="H12" s="1">
        <v>103.5</v>
      </c>
      <c r="I12">
        <v>36</v>
      </c>
      <c r="K12" s="1">
        <v>93</v>
      </c>
      <c r="L12">
        <v>43</v>
      </c>
      <c r="N12" s="1">
        <v>84</v>
      </c>
      <c r="O12">
        <v>49</v>
      </c>
      <c r="Q12" s="1">
        <v>76.5</v>
      </c>
      <c r="R12">
        <v>54</v>
      </c>
      <c r="T12" s="1">
        <v>72</v>
      </c>
      <c r="U12">
        <v>57</v>
      </c>
      <c r="W12" s="1">
        <v>66</v>
      </c>
      <c r="X12">
        <v>61</v>
      </c>
      <c r="Z12" s="1">
        <v>60</v>
      </c>
      <c r="AA12">
        <v>65</v>
      </c>
      <c r="AC12" s="1">
        <v>51</v>
      </c>
      <c r="AD12">
        <v>71</v>
      </c>
    </row>
    <row r="13" spans="2:33" x14ac:dyDescent="0.25">
      <c r="B13" s="1">
        <v>148.5</v>
      </c>
      <c r="C13">
        <v>10</v>
      </c>
      <c r="E13" s="1">
        <v>117</v>
      </c>
      <c r="F13">
        <v>29</v>
      </c>
      <c r="H13" s="1">
        <v>103.5</v>
      </c>
      <c r="I13">
        <v>36</v>
      </c>
      <c r="K13" s="1">
        <v>91.5</v>
      </c>
      <c r="L13">
        <v>44</v>
      </c>
      <c r="N13" s="1">
        <v>84</v>
      </c>
      <c r="O13">
        <v>49</v>
      </c>
      <c r="Q13" s="1">
        <v>76.5</v>
      </c>
      <c r="R13">
        <v>54</v>
      </c>
      <c r="T13" s="1">
        <v>70.5</v>
      </c>
      <c r="U13">
        <v>58</v>
      </c>
      <c r="W13" s="1">
        <v>64.5</v>
      </c>
      <c r="X13">
        <v>62</v>
      </c>
      <c r="Z13" s="1">
        <v>60</v>
      </c>
      <c r="AA13">
        <v>65</v>
      </c>
      <c r="AC13" s="1">
        <v>48</v>
      </c>
      <c r="AD13">
        <v>72</v>
      </c>
    </row>
    <row r="14" spans="2:33" x14ac:dyDescent="0.25">
      <c r="B14" s="1">
        <v>147</v>
      </c>
      <c r="C14">
        <v>11</v>
      </c>
      <c r="E14" s="1">
        <v>114</v>
      </c>
      <c r="F14">
        <v>30</v>
      </c>
      <c r="H14" s="1">
        <v>103.5</v>
      </c>
      <c r="I14">
        <v>36</v>
      </c>
      <c r="K14" s="1">
        <v>91.5</v>
      </c>
      <c r="L14">
        <v>44</v>
      </c>
      <c r="N14" s="1">
        <v>84</v>
      </c>
      <c r="O14">
        <v>49</v>
      </c>
      <c r="Q14" s="1">
        <v>76.5</v>
      </c>
      <c r="R14">
        <v>54</v>
      </c>
      <c r="T14" s="1">
        <v>70.5</v>
      </c>
      <c r="U14">
        <v>58</v>
      </c>
      <c r="W14" s="1">
        <v>64.5</v>
      </c>
      <c r="X14">
        <v>62</v>
      </c>
      <c r="Z14" s="1">
        <v>60</v>
      </c>
      <c r="AA14">
        <v>65</v>
      </c>
      <c r="AC14" s="1">
        <v>48</v>
      </c>
      <c r="AD14">
        <v>72</v>
      </c>
    </row>
    <row r="15" spans="2:33" x14ac:dyDescent="0.25">
      <c r="B15" s="1">
        <v>147</v>
      </c>
      <c r="C15">
        <v>11</v>
      </c>
      <c r="E15" s="1">
        <v>114</v>
      </c>
      <c r="F15">
        <v>30</v>
      </c>
      <c r="H15" s="1">
        <v>103.5</v>
      </c>
      <c r="I15">
        <v>36</v>
      </c>
      <c r="K15" s="1">
        <v>90</v>
      </c>
      <c r="L15">
        <v>45</v>
      </c>
      <c r="N15" s="1">
        <v>84</v>
      </c>
      <c r="O15">
        <v>49</v>
      </c>
      <c r="Q15" s="1">
        <v>76.5</v>
      </c>
      <c r="R15">
        <v>54</v>
      </c>
      <c r="T15" s="1">
        <v>70.5</v>
      </c>
      <c r="U15">
        <v>58</v>
      </c>
      <c r="W15" s="1">
        <v>64.5</v>
      </c>
      <c r="X15">
        <v>62</v>
      </c>
      <c r="Z15" s="1">
        <v>58.5</v>
      </c>
      <c r="AA15">
        <v>66</v>
      </c>
      <c r="AC15" s="1">
        <v>48</v>
      </c>
      <c r="AD15">
        <v>72</v>
      </c>
    </row>
    <row r="16" spans="2:33" x14ac:dyDescent="0.25">
      <c r="B16" s="1">
        <v>144</v>
      </c>
      <c r="C16">
        <v>12</v>
      </c>
      <c r="E16" s="1">
        <v>112.5</v>
      </c>
      <c r="F16">
        <v>31</v>
      </c>
      <c r="H16" s="1">
        <v>103.5</v>
      </c>
      <c r="I16">
        <v>36</v>
      </c>
      <c r="K16" s="1">
        <v>90</v>
      </c>
      <c r="L16">
        <v>45</v>
      </c>
      <c r="N16" s="1">
        <v>84</v>
      </c>
      <c r="O16">
        <v>49</v>
      </c>
      <c r="Q16" s="1">
        <v>76.5</v>
      </c>
      <c r="R16">
        <v>54</v>
      </c>
      <c r="T16" s="1">
        <v>70.5</v>
      </c>
      <c r="U16">
        <v>58</v>
      </c>
      <c r="W16" s="1">
        <v>63</v>
      </c>
      <c r="X16">
        <v>63</v>
      </c>
      <c r="Z16" s="1">
        <v>58.5</v>
      </c>
      <c r="AA16">
        <v>66</v>
      </c>
      <c r="AC16" s="1">
        <v>48</v>
      </c>
      <c r="AD16">
        <v>72</v>
      </c>
    </row>
    <row r="17" spans="2:30" x14ac:dyDescent="0.25">
      <c r="B17" s="1">
        <v>144</v>
      </c>
      <c r="C17">
        <v>12</v>
      </c>
      <c r="E17" s="1">
        <v>112.5</v>
      </c>
      <c r="F17">
        <v>31</v>
      </c>
      <c r="H17" s="1">
        <v>103.5</v>
      </c>
      <c r="I17">
        <v>36</v>
      </c>
      <c r="K17" s="1">
        <v>90</v>
      </c>
      <c r="L17">
        <v>45</v>
      </c>
      <c r="N17" s="1">
        <v>84</v>
      </c>
      <c r="O17">
        <v>49</v>
      </c>
      <c r="Q17" s="1">
        <v>76.5</v>
      </c>
      <c r="R17">
        <v>54</v>
      </c>
      <c r="T17" s="1">
        <v>70.5</v>
      </c>
      <c r="U17">
        <v>58</v>
      </c>
      <c r="W17" s="1">
        <v>63</v>
      </c>
      <c r="X17">
        <v>63</v>
      </c>
      <c r="Z17" s="1">
        <v>58.5</v>
      </c>
      <c r="AA17">
        <v>66</v>
      </c>
      <c r="AC17" s="1">
        <v>48</v>
      </c>
      <c r="AD17">
        <v>72</v>
      </c>
    </row>
    <row r="18" spans="2:30" x14ac:dyDescent="0.25">
      <c r="B18" s="1">
        <v>142.5</v>
      </c>
      <c r="C18">
        <v>13</v>
      </c>
      <c r="E18" s="1">
        <v>112.5</v>
      </c>
      <c r="F18">
        <v>31</v>
      </c>
      <c r="H18" s="1">
        <v>102</v>
      </c>
      <c r="I18">
        <v>37</v>
      </c>
      <c r="K18" s="1">
        <v>90</v>
      </c>
      <c r="L18">
        <v>45</v>
      </c>
      <c r="N18" s="1">
        <v>82.5</v>
      </c>
      <c r="O18">
        <v>50</v>
      </c>
      <c r="Q18" s="1">
        <v>76.5</v>
      </c>
      <c r="R18">
        <v>54</v>
      </c>
      <c r="T18" s="1">
        <v>70.5</v>
      </c>
      <c r="U18">
        <v>58</v>
      </c>
      <c r="W18" s="1">
        <v>63</v>
      </c>
      <c r="X18">
        <v>63</v>
      </c>
      <c r="Z18" s="1">
        <v>58.5</v>
      </c>
      <c r="AA18">
        <v>66</v>
      </c>
      <c r="AC18" s="1">
        <v>46.5</v>
      </c>
      <c r="AD18">
        <v>73</v>
      </c>
    </row>
    <row r="19" spans="2:30" x14ac:dyDescent="0.25">
      <c r="B19" s="1">
        <v>141</v>
      </c>
      <c r="C19">
        <v>14</v>
      </c>
      <c r="E19" s="1">
        <v>112.5</v>
      </c>
      <c r="F19">
        <v>31</v>
      </c>
      <c r="H19" s="1">
        <v>102</v>
      </c>
      <c r="I19">
        <v>37</v>
      </c>
      <c r="K19" s="1">
        <v>90</v>
      </c>
      <c r="L19">
        <v>45</v>
      </c>
      <c r="N19" s="1">
        <v>82.5</v>
      </c>
      <c r="O19">
        <v>50</v>
      </c>
      <c r="Q19" s="1">
        <v>76.5</v>
      </c>
      <c r="R19">
        <v>54</v>
      </c>
      <c r="T19" s="1">
        <v>70.5</v>
      </c>
      <c r="U19">
        <v>58</v>
      </c>
      <c r="W19" s="1">
        <v>63</v>
      </c>
      <c r="X19">
        <v>63</v>
      </c>
      <c r="Z19" s="1">
        <v>57</v>
      </c>
      <c r="AA19">
        <v>67</v>
      </c>
      <c r="AC19" s="1">
        <v>46.5</v>
      </c>
      <c r="AD19">
        <v>73</v>
      </c>
    </row>
    <row r="20" spans="2:30" x14ac:dyDescent="0.25">
      <c r="B20" s="1">
        <v>139.5</v>
      </c>
      <c r="C20">
        <v>15</v>
      </c>
      <c r="E20" s="1">
        <v>112.5</v>
      </c>
      <c r="F20">
        <v>31</v>
      </c>
      <c r="H20" s="1">
        <v>102</v>
      </c>
      <c r="I20">
        <v>37</v>
      </c>
      <c r="K20" s="1">
        <v>90</v>
      </c>
      <c r="L20">
        <v>45</v>
      </c>
      <c r="N20" s="1">
        <v>82.5</v>
      </c>
      <c r="O20">
        <v>50</v>
      </c>
      <c r="Q20" s="1">
        <v>76.5</v>
      </c>
      <c r="R20">
        <v>54</v>
      </c>
      <c r="T20" s="1">
        <v>70.5</v>
      </c>
      <c r="U20">
        <v>58</v>
      </c>
      <c r="W20" s="1">
        <v>63</v>
      </c>
      <c r="X20">
        <v>63</v>
      </c>
      <c r="Z20" s="1">
        <v>57</v>
      </c>
      <c r="AA20">
        <v>67</v>
      </c>
      <c r="AC20" s="1">
        <v>45</v>
      </c>
      <c r="AD20">
        <v>74</v>
      </c>
    </row>
    <row r="21" spans="2:30" x14ac:dyDescent="0.25">
      <c r="B21" s="1">
        <v>138</v>
      </c>
      <c r="C21">
        <v>16</v>
      </c>
      <c r="E21" s="1">
        <v>111</v>
      </c>
      <c r="F21">
        <v>32</v>
      </c>
      <c r="H21" s="1">
        <v>102</v>
      </c>
      <c r="I21">
        <v>37</v>
      </c>
      <c r="K21" s="1">
        <v>90</v>
      </c>
      <c r="L21">
        <v>45</v>
      </c>
      <c r="N21" s="1">
        <v>82.5</v>
      </c>
      <c r="O21">
        <v>50</v>
      </c>
      <c r="Q21" s="1">
        <v>76.5</v>
      </c>
      <c r="R21">
        <v>54</v>
      </c>
      <c r="T21" s="1">
        <v>70.5</v>
      </c>
      <c r="U21">
        <v>58</v>
      </c>
      <c r="W21" s="1">
        <v>63</v>
      </c>
      <c r="X21">
        <v>63</v>
      </c>
      <c r="Z21" s="1">
        <v>57</v>
      </c>
      <c r="AA21">
        <v>67</v>
      </c>
      <c r="AC21" s="1">
        <v>43.5</v>
      </c>
      <c r="AD21">
        <v>75</v>
      </c>
    </row>
    <row r="22" spans="2:30" x14ac:dyDescent="0.25">
      <c r="B22" s="1">
        <v>136.5</v>
      </c>
      <c r="C22">
        <v>17</v>
      </c>
      <c r="E22" s="1">
        <v>111</v>
      </c>
      <c r="F22">
        <v>32</v>
      </c>
      <c r="H22" s="1">
        <v>100.5</v>
      </c>
      <c r="I22">
        <v>38</v>
      </c>
      <c r="K22" s="1">
        <v>90</v>
      </c>
      <c r="L22">
        <v>45</v>
      </c>
      <c r="N22" s="1">
        <v>82.5</v>
      </c>
      <c r="O22">
        <v>50</v>
      </c>
      <c r="Q22" s="1">
        <v>75</v>
      </c>
      <c r="R22">
        <v>55</v>
      </c>
      <c r="T22" s="1">
        <v>70.5</v>
      </c>
      <c r="U22">
        <v>58</v>
      </c>
      <c r="W22" s="1">
        <v>63</v>
      </c>
      <c r="X22">
        <v>63</v>
      </c>
      <c r="Z22" s="1">
        <v>57</v>
      </c>
      <c r="AA22">
        <v>67</v>
      </c>
      <c r="AC22" s="1">
        <v>43.5</v>
      </c>
      <c r="AD22">
        <v>75</v>
      </c>
    </row>
    <row r="23" spans="2:30" x14ac:dyDescent="0.25">
      <c r="B23" s="1">
        <v>136.5</v>
      </c>
      <c r="C23">
        <v>17</v>
      </c>
      <c r="E23" s="1">
        <v>111</v>
      </c>
      <c r="F23">
        <v>32</v>
      </c>
      <c r="H23" s="1">
        <v>100.5</v>
      </c>
      <c r="I23">
        <v>38</v>
      </c>
      <c r="K23" s="1">
        <v>90</v>
      </c>
      <c r="L23">
        <v>45</v>
      </c>
      <c r="N23" s="1">
        <v>82.5</v>
      </c>
      <c r="O23">
        <v>50</v>
      </c>
      <c r="Q23" s="1">
        <v>75</v>
      </c>
      <c r="R23">
        <v>55</v>
      </c>
      <c r="T23" s="1">
        <v>69</v>
      </c>
      <c r="U23">
        <v>59</v>
      </c>
      <c r="W23" s="1">
        <v>63</v>
      </c>
      <c r="X23">
        <v>63</v>
      </c>
      <c r="Z23" s="1">
        <v>57</v>
      </c>
      <c r="AA23">
        <v>67</v>
      </c>
      <c r="AC23" s="1">
        <v>42</v>
      </c>
      <c r="AD23">
        <v>76</v>
      </c>
    </row>
    <row r="24" spans="2:30" x14ac:dyDescent="0.25">
      <c r="B24" s="1">
        <v>135</v>
      </c>
      <c r="C24">
        <v>18</v>
      </c>
      <c r="E24" s="1">
        <v>109.5</v>
      </c>
      <c r="F24">
        <v>33</v>
      </c>
      <c r="H24" s="1">
        <v>100.5</v>
      </c>
      <c r="I24">
        <v>38</v>
      </c>
      <c r="K24" s="1">
        <v>90</v>
      </c>
      <c r="L24">
        <v>45</v>
      </c>
      <c r="N24" s="1">
        <v>82.5</v>
      </c>
      <c r="O24">
        <v>50</v>
      </c>
      <c r="Q24" s="1">
        <v>75</v>
      </c>
      <c r="R24">
        <v>55</v>
      </c>
      <c r="T24" s="1">
        <v>69</v>
      </c>
      <c r="U24">
        <v>59</v>
      </c>
      <c r="W24" s="1">
        <v>63</v>
      </c>
      <c r="X24">
        <v>63</v>
      </c>
      <c r="Z24" s="1">
        <v>57</v>
      </c>
      <c r="AA24">
        <v>67</v>
      </c>
      <c r="AC24" s="1">
        <v>42</v>
      </c>
      <c r="AD24">
        <v>76</v>
      </c>
    </row>
    <row r="25" spans="2:30" x14ac:dyDescent="0.25">
      <c r="B25" s="1">
        <v>133.5</v>
      </c>
      <c r="C25">
        <v>19</v>
      </c>
      <c r="E25" s="1">
        <v>109.5</v>
      </c>
      <c r="F25">
        <v>33</v>
      </c>
      <c r="H25" s="1">
        <v>100.5</v>
      </c>
      <c r="I25">
        <v>38</v>
      </c>
      <c r="K25" s="1">
        <v>90</v>
      </c>
      <c r="L25">
        <v>45</v>
      </c>
      <c r="N25" s="1">
        <v>81</v>
      </c>
      <c r="O25">
        <v>51</v>
      </c>
      <c r="Q25" s="1">
        <v>75</v>
      </c>
      <c r="R25">
        <v>55</v>
      </c>
      <c r="T25" s="1">
        <v>69</v>
      </c>
      <c r="U25">
        <v>59</v>
      </c>
      <c r="W25" s="1">
        <v>63</v>
      </c>
      <c r="X25">
        <v>63</v>
      </c>
      <c r="Z25" s="1">
        <v>57</v>
      </c>
      <c r="AA25">
        <v>67</v>
      </c>
      <c r="AC25" s="1">
        <v>42</v>
      </c>
      <c r="AD25">
        <v>76</v>
      </c>
    </row>
    <row r="26" spans="2:30" x14ac:dyDescent="0.25">
      <c r="B26" s="1">
        <v>132</v>
      </c>
      <c r="C26">
        <v>20</v>
      </c>
      <c r="E26" s="1">
        <v>109.5</v>
      </c>
      <c r="F26">
        <v>33</v>
      </c>
      <c r="H26" s="1">
        <v>99</v>
      </c>
      <c r="I26">
        <v>39</v>
      </c>
      <c r="K26" s="1">
        <v>88.5</v>
      </c>
      <c r="L26">
        <v>46</v>
      </c>
      <c r="N26" s="1">
        <v>81</v>
      </c>
      <c r="O26">
        <v>51</v>
      </c>
      <c r="Q26" s="1">
        <v>75</v>
      </c>
      <c r="R26">
        <v>55</v>
      </c>
      <c r="T26" s="1">
        <v>69</v>
      </c>
      <c r="U26">
        <v>59</v>
      </c>
      <c r="W26" s="1">
        <v>63</v>
      </c>
      <c r="X26">
        <v>63</v>
      </c>
      <c r="Z26" s="1">
        <v>57</v>
      </c>
      <c r="AA26">
        <v>67</v>
      </c>
      <c r="AC26" s="1">
        <v>42</v>
      </c>
      <c r="AD26">
        <v>76</v>
      </c>
    </row>
    <row r="27" spans="2:30" x14ac:dyDescent="0.25">
      <c r="B27" s="1">
        <v>132</v>
      </c>
      <c r="C27">
        <v>20</v>
      </c>
      <c r="E27" s="1">
        <v>109.5</v>
      </c>
      <c r="F27">
        <v>33</v>
      </c>
      <c r="H27" s="1">
        <v>99</v>
      </c>
      <c r="I27">
        <v>39</v>
      </c>
      <c r="K27" s="1">
        <v>88.5</v>
      </c>
      <c r="L27">
        <v>46</v>
      </c>
      <c r="N27" s="1">
        <v>81</v>
      </c>
      <c r="O27">
        <v>51</v>
      </c>
      <c r="Q27" s="1">
        <v>75</v>
      </c>
      <c r="R27">
        <v>55</v>
      </c>
      <c r="T27" s="1">
        <v>69</v>
      </c>
      <c r="U27">
        <v>59</v>
      </c>
      <c r="W27" s="1">
        <v>61.5</v>
      </c>
      <c r="X27">
        <v>64</v>
      </c>
      <c r="Z27" s="1">
        <v>57</v>
      </c>
      <c r="AA27">
        <v>67</v>
      </c>
      <c r="AC27" s="1">
        <v>40.5</v>
      </c>
      <c r="AD27">
        <v>77</v>
      </c>
    </row>
    <row r="28" spans="2:30" x14ac:dyDescent="0.25">
      <c r="B28" s="1">
        <v>132</v>
      </c>
      <c r="C28">
        <v>20</v>
      </c>
      <c r="E28" s="1">
        <v>109.5</v>
      </c>
      <c r="F28">
        <v>33</v>
      </c>
      <c r="H28" s="1">
        <v>99</v>
      </c>
      <c r="I28">
        <v>39</v>
      </c>
      <c r="K28" s="1">
        <v>88.5</v>
      </c>
      <c r="L28">
        <v>46</v>
      </c>
      <c r="N28" s="1">
        <v>81</v>
      </c>
      <c r="O28">
        <v>51</v>
      </c>
      <c r="Q28" s="1">
        <v>75</v>
      </c>
      <c r="R28">
        <v>55</v>
      </c>
      <c r="T28" s="1">
        <v>69</v>
      </c>
      <c r="U28">
        <v>59</v>
      </c>
      <c r="W28" s="1">
        <v>61.5</v>
      </c>
      <c r="X28">
        <v>64</v>
      </c>
      <c r="Z28" s="1">
        <v>55.5</v>
      </c>
      <c r="AA28">
        <v>68</v>
      </c>
      <c r="AC28" s="1">
        <v>37.5</v>
      </c>
      <c r="AD28">
        <v>78</v>
      </c>
    </row>
    <row r="29" spans="2:30" x14ac:dyDescent="0.25">
      <c r="B29" s="1">
        <v>130.5</v>
      </c>
      <c r="C29">
        <v>21</v>
      </c>
      <c r="E29" s="1">
        <v>109.5</v>
      </c>
      <c r="F29">
        <v>33</v>
      </c>
      <c r="H29" s="1">
        <v>99</v>
      </c>
      <c r="I29">
        <v>39</v>
      </c>
      <c r="K29" s="1">
        <v>88.5</v>
      </c>
      <c r="L29">
        <v>46</v>
      </c>
      <c r="N29" s="1">
        <v>81</v>
      </c>
      <c r="O29">
        <v>51</v>
      </c>
      <c r="Q29" s="1">
        <v>73.5</v>
      </c>
      <c r="R29">
        <v>56</v>
      </c>
      <c r="T29" s="1">
        <v>69</v>
      </c>
      <c r="U29">
        <v>59</v>
      </c>
      <c r="W29" s="1">
        <v>61.5</v>
      </c>
      <c r="X29">
        <v>64</v>
      </c>
      <c r="Z29" s="1">
        <v>55.5</v>
      </c>
      <c r="AA29">
        <v>68</v>
      </c>
      <c r="AC29" s="1">
        <v>36</v>
      </c>
      <c r="AD29">
        <v>79</v>
      </c>
    </row>
    <row r="30" spans="2:30" x14ac:dyDescent="0.25">
      <c r="B30" s="1">
        <v>130.5</v>
      </c>
      <c r="C30">
        <v>21</v>
      </c>
      <c r="E30" s="1">
        <v>109.5</v>
      </c>
      <c r="F30">
        <v>33</v>
      </c>
      <c r="H30" s="1">
        <v>99</v>
      </c>
      <c r="I30">
        <v>39</v>
      </c>
      <c r="K30" s="1">
        <v>88.5</v>
      </c>
      <c r="L30">
        <v>46</v>
      </c>
      <c r="N30" s="1">
        <v>79.5</v>
      </c>
      <c r="O30">
        <v>52</v>
      </c>
      <c r="Q30" s="1">
        <v>73.5</v>
      </c>
      <c r="R30">
        <v>56</v>
      </c>
      <c r="T30" s="1">
        <v>69</v>
      </c>
      <c r="U30">
        <v>59</v>
      </c>
      <c r="W30" s="1">
        <v>61.5</v>
      </c>
      <c r="X30">
        <v>64</v>
      </c>
      <c r="Z30" s="1">
        <v>55.5</v>
      </c>
      <c r="AA30">
        <v>68</v>
      </c>
      <c r="AC30" s="1">
        <v>36</v>
      </c>
      <c r="AD30">
        <v>79</v>
      </c>
    </row>
    <row r="31" spans="2:30" x14ac:dyDescent="0.25">
      <c r="B31" s="1">
        <v>127.5</v>
      </c>
      <c r="C31">
        <v>22</v>
      </c>
      <c r="E31" s="1">
        <v>106.5</v>
      </c>
      <c r="F31">
        <v>34</v>
      </c>
      <c r="H31" s="1">
        <v>97.5</v>
      </c>
      <c r="I31">
        <v>40</v>
      </c>
      <c r="K31" s="1">
        <v>87</v>
      </c>
      <c r="L31">
        <v>47</v>
      </c>
      <c r="N31" s="1">
        <v>79.5</v>
      </c>
      <c r="O31">
        <v>52</v>
      </c>
      <c r="Q31" s="1">
        <v>73.5</v>
      </c>
      <c r="R31">
        <v>56</v>
      </c>
      <c r="T31" s="1">
        <v>69</v>
      </c>
      <c r="U31">
        <v>59</v>
      </c>
      <c r="W31" s="1">
        <v>61.5</v>
      </c>
      <c r="X31">
        <v>64</v>
      </c>
      <c r="Z31" s="1">
        <v>54</v>
      </c>
      <c r="AA31">
        <v>69</v>
      </c>
      <c r="AC31" s="1">
        <v>34.5</v>
      </c>
      <c r="AD31">
        <v>80</v>
      </c>
    </row>
    <row r="32" spans="2:30" x14ac:dyDescent="0.25">
      <c r="B32" s="1">
        <v>126</v>
      </c>
      <c r="C32">
        <v>23</v>
      </c>
      <c r="E32" s="1">
        <v>106.5</v>
      </c>
      <c r="F32">
        <v>34</v>
      </c>
      <c r="H32" s="1">
        <v>97.5</v>
      </c>
      <c r="I32">
        <v>40</v>
      </c>
      <c r="K32" s="1">
        <v>87</v>
      </c>
      <c r="L32">
        <v>47</v>
      </c>
      <c r="N32" s="1">
        <v>79.5</v>
      </c>
      <c r="O32">
        <v>52</v>
      </c>
      <c r="Q32" s="1">
        <v>73.5</v>
      </c>
      <c r="R32">
        <v>56</v>
      </c>
      <c r="T32" s="1">
        <v>69</v>
      </c>
      <c r="U32">
        <v>59</v>
      </c>
      <c r="W32" s="1">
        <v>61.5</v>
      </c>
      <c r="X32">
        <v>64</v>
      </c>
      <c r="Z32" s="1">
        <v>54</v>
      </c>
      <c r="AA32">
        <v>69</v>
      </c>
      <c r="AC32" s="1">
        <v>33</v>
      </c>
      <c r="AD32">
        <v>81</v>
      </c>
    </row>
    <row r="33" spans="2:30" x14ac:dyDescent="0.25">
      <c r="B33" s="1">
        <v>124.5</v>
      </c>
      <c r="C33">
        <v>24</v>
      </c>
      <c r="E33" s="1">
        <v>106.5</v>
      </c>
      <c r="F33">
        <v>34</v>
      </c>
      <c r="H33" s="1">
        <v>97.5</v>
      </c>
      <c r="I33">
        <v>40</v>
      </c>
      <c r="K33" s="1">
        <v>87</v>
      </c>
      <c r="L33">
        <v>47</v>
      </c>
      <c r="N33" s="1">
        <v>79.5</v>
      </c>
      <c r="O33">
        <v>52</v>
      </c>
      <c r="Q33" s="1">
        <v>73.5</v>
      </c>
      <c r="R33">
        <v>56</v>
      </c>
      <c r="T33" s="1">
        <v>67.5</v>
      </c>
      <c r="U33">
        <v>60</v>
      </c>
      <c r="W33" s="1">
        <v>61.5</v>
      </c>
      <c r="X33">
        <v>64</v>
      </c>
      <c r="Z33" s="1">
        <v>54</v>
      </c>
      <c r="AA33">
        <v>69</v>
      </c>
      <c r="AC33" s="1">
        <v>30</v>
      </c>
      <c r="AD33">
        <v>82</v>
      </c>
    </row>
  </sheetData>
  <mergeCells count="1">
    <mergeCell ref="B1:AG1"/>
  </mergeCells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33"/>
  <sheetViews>
    <sheetView zoomScale="85" zoomScaleNormal="85" workbookViewId="0">
      <selection activeCell="AF35" sqref="AF35"/>
    </sheetView>
  </sheetViews>
  <sheetFormatPr defaultRowHeight="15.75" x14ac:dyDescent="0.25"/>
  <cols>
    <col min="1" max="1" width="3.625" customWidth="1"/>
    <col min="4" max="4" width="1.625" customWidth="1"/>
    <col min="7" max="7" width="1.5" customWidth="1"/>
    <col min="10" max="10" width="1.375" customWidth="1"/>
    <col min="13" max="13" width="1.375" customWidth="1"/>
    <col min="16" max="16" width="1.5" customWidth="1"/>
    <col min="19" max="19" width="1.5" customWidth="1"/>
    <col min="22" max="22" width="1.375" customWidth="1"/>
    <col min="25" max="25" width="1.5" customWidth="1"/>
    <col min="28" max="28" width="1.5" customWidth="1"/>
    <col min="31" max="31" width="1.5" customWidth="1"/>
    <col min="34" max="34" width="1.375" customWidth="1"/>
  </cols>
  <sheetData>
    <row r="1" spans="2:36" ht="46.5" customHeight="1" x14ac:dyDescent="0.25">
      <c r="B1" s="6" t="s">
        <v>33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</row>
    <row r="2" spans="2:36" x14ac:dyDescent="0.25">
      <c r="B2" s="1" t="s">
        <v>0</v>
      </c>
      <c r="C2" t="s">
        <v>21</v>
      </c>
      <c r="E2" s="1" t="s">
        <v>0</v>
      </c>
      <c r="F2" t="s">
        <v>21</v>
      </c>
      <c r="H2" s="1" t="s">
        <v>0</v>
      </c>
      <c r="I2" t="s">
        <v>21</v>
      </c>
      <c r="K2" s="1" t="s">
        <v>0</v>
      </c>
      <c r="L2" t="s">
        <v>21</v>
      </c>
      <c r="N2" s="1" t="s">
        <v>0</v>
      </c>
      <c r="O2" t="s">
        <v>21</v>
      </c>
      <c r="Q2" s="1" t="s">
        <v>0</v>
      </c>
      <c r="R2" t="s">
        <v>21</v>
      </c>
      <c r="T2" s="1" t="s">
        <v>0</v>
      </c>
      <c r="U2" t="s">
        <v>21</v>
      </c>
      <c r="W2" s="1" t="s">
        <v>0</v>
      </c>
      <c r="X2" t="s">
        <v>21</v>
      </c>
      <c r="Z2" s="1" t="s">
        <v>0</v>
      </c>
      <c r="AA2" t="s">
        <v>21</v>
      </c>
      <c r="AC2" s="1" t="s">
        <v>0</v>
      </c>
      <c r="AD2" t="s">
        <v>21</v>
      </c>
      <c r="AF2" s="1" t="s">
        <v>0</v>
      </c>
      <c r="AG2" t="s">
        <v>21</v>
      </c>
      <c r="AI2" s="1" t="s">
        <v>0</v>
      </c>
      <c r="AJ2" t="s">
        <v>21</v>
      </c>
    </row>
    <row r="3" spans="2:36" x14ac:dyDescent="0.25">
      <c r="B3" s="1">
        <v>222</v>
      </c>
      <c r="C3">
        <v>1</v>
      </c>
      <c r="E3" s="1">
        <v>118.5</v>
      </c>
      <c r="F3">
        <v>25</v>
      </c>
      <c r="H3" s="1">
        <v>102</v>
      </c>
      <c r="I3">
        <v>35</v>
      </c>
      <c r="K3" s="1">
        <v>94.5</v>
      </c>
      <c r="L3">
        <v>40</v>
      </c>
      <c r="N3" s="1">
        <v>85.5</v>
      </c>
      <c r="O3">
        <v>46</v>
      </c>
      <c r="Q3" s="1">
        <v>81</v>
      </c>
      <c r="R3">
        <v>49</v>
      </c>
      <c r="T3" s="1">
        <v>73.5</v>
      </c>
      <c r="U3">
        <v>54</v>
      </c>
      <c r="W3" s="1">
        <v>67.5</v>
      </c>
      <c r="X3">
        <v>58</v>
      </c>
      <c r="Z3" s="1">
        <v>61.5</v>
      </c>
      <c r="AA3">
        <v>62</v>
      </c>
      <c r="AC3" s="1">
        <v>57</v>
      </c>
      <c r="AD3">
        <v>65</v>
      </c>
      <c r="AF3" s="1">
        <v>49.5</v>
      </c>
      <c r="AG3">
        <v>70</v>
      </c>
      <c r="AI3" s="1">
        <v>34.5</v>
      </c>
      <c r="AJ3">
        <v>77</v>
      </c>
    </row>
    <row r="4" spans="2:36" x14ac:dyDescent="0.25">
      <c r="B4" s="1">
        <v>210</v>
      </c>
      <c r="C4">
        <v>2</v>
      </c>
      <c r="E4" s="1">
        <v>118.5</v>
      </c>
      <c r="F4">
        <v>25</v>
      </c>
      <c r="H4" s="1">
        <v>100.5</v>
      </c>
      <c r="I4">
        <v>36</v>
      </c>
      <c r="K4" s="1">
        <v>93</v>
      </c>
      <c r="L4">
        <v>41</v>
      </c>
      <c r="N4" s="1">
        <v>85.5</v>
      </c>
      <c r="O4">
        <v>46</v>
      </c>
      <c r="Q4" s="1">
        <v>79.5</v>
      </c>
      <c r="R4">
        <v>50</v>
      </c>
      <c r="T4" s="1">
        <v>73.5</v>
      </c>
      <c r="U4">
        <v>54</v>
      </c>
      <c r="W4" s="1">
        <v>67.5</v>
      </c>
      <c r="X4">
        <v>58</v>
      </c>
      <c r="Z4" s="1">
        <v>61.5</v>
      </c>
      <c r="AA4">
        <v>62</v>
      </c>
      <c r="AC4" s="1">
        <v>57</v>
      </c>
      <c r="AD4">
        <v>65</v>
      </c>
      <c r="AF4" s="1">
        <v>49.5</v>
      </c>
      <c r="AG4">
        <v>70</v>
      </c>
      <c r="AI4" s="1">
        <v>34.5</v>
      </c>
      <c r="AJ4">
        <v>77</v>
      </c>
    </row>
    <row r="5" spans="2:36" x14ac:dyDescent="0.25">
      <c r="B5" s="1">
        <v>198</v>
      </c>
      <c r="C5">
        <v>3</v>
      </c>
      <c r="E5" s="1">
        <v>118.5</v>
      </c>
      <c r="F5">
        <v>25</v>
      </c>
      <c r="H5" s="1">
        <v>100.5</v>
      </c>
      <c r="I5">
        <v>36</v>
      </c>
      <c r="K5" s="1">
        <v>93</v>
      </c>
      <c r="L5">
        <v>41</v>
      </c>
      <c r="N5" s="1">
        <v>85.5</v>
      </c>
      <c r="O5">
        <v>46</v>
      </c>
      <c r="Q5" s="1">
        <v>79.5</v>
      </c>
      <c r="R5">
        <v>50</v>
      </c>
      <c r="T5" s="1">
        <v>72</v>
      </c>
      <c r="U5">
        <v>55</v>
      </c>
      <c r="W5" s="1">
        <v>67.5</v>
      </c>
      <c r="X5">
        <v>58</v>
      </c>
      <c r="Z5" s="1">
        <v>61.5</v>
      </c>
      <c r="AA5">
        <v>62</v>
      </c>
      <c r="AC5" s="1">
        <v>55.5</v>
      </c>
      <c r="AD5">
        <v>66</v>
      </c>
      <c r="AF5" s="1">
        <v>49.5</v>
      </c>
      <c r="AG5">
        <v>70</v>
      </c>
      <c r="AI5" s="1">
        <v>34.5</v>
      </c>
      <c r="AJ5">
        <v>77</v>
      </c>
    </row>
    <row r="6" spans="2:36" x14ac:dyDescent="0.25">
      <c r="B6" s="1">
        <v>193.5</v>
      </c>
      <c r="C6">
        <v>4</v>
      </c>
      <c r="E6" s="1">
        <v>117</v>
      </c>
      <c r="F6">
        <v>26</v>
      </c>
      <c r="H6" s="1">
        <v>99</v>
      </c>
      <c r="I6">
        <v>37</v>
      </c>
      <c r="K6" s="1">
        <v>93</v>
      </c>
      <c r="L6">
        <v>41</v>
      </c>
      <c r="N6" s="1">
        <v>85.5</v>
      </c>
      <c r="O6">
        <v>46</v>
      </c>
      <c r="Q6" s="1">
        <v>79.5</v>
      </c>
      <c r="R6">
        <v>50</v>
      </c>
      <c r="T6" s="1">
        <v>72</v>
      </c>
      <c r="U6">
        <v>55</v>
      </c>
      <c r="W6" s="1">
        <v>67.5</v>
      </c>
      <c r="X6">
        <v>58</v>
      </c>
      <c r="Z6" s="1">
        <v>61.5</v>
      </c>
      <c r="AA6">
        <v>62</v>
      </c>
      <c r="AC6" s="1">
        <v>55.5</v>
      </c>
      <c r="AD6">
        <v>66</v>
      </c>
      <c r="AF6" s="1">
        <v>49.5</v>
      </c>
      <c r="AG6">
        <v>70</v>
      </c>
      <c r="AI6" s="1">
        <v>33</v>
      </c>
      <c r="AJ6">
        <v>78</v>
      </c>
    </row>
    <row r="7" spans="2:36" x14ac:dyDescent="0.25">
      <c r="B7" s="1">
        <v>181.5</v>
      </c>
      <c r="C7">
        <v>5</v>
      </c>
      <c r="E7" s="1">
        <v>115.5</v>
      </c>
      <c r="F7">
        <v>27</v>
      </c>
      <c r="H7" s="1">
        <v>99</v>
      </c>
      <c r="I7">
        <v>37</v>
      </c>
      <c r="K7" s="1">
        <v>93</v>
      </c>
      <c r="L7">
        <v>41</v>
      </c>
      <c r="N7" s="1">
        <v>85.5</v>
      </c>
      <c r="O7">
        <v>46</v>
      </c>
      <c r="Q7" s="1">
        <v>79.5</v>
      </c>
      <c r="R7">
        <v>50</v>
      </c>
      <c r="T7" s="1">
        <v>72</v>
      </c>
      <c r="U7">
        <v>55</v>
      </c>
      <c r="W7" s="1">
        <v>66</v>
      </c>
      <c r="X7">
        <v>59</v>
      </c>
      <c r="Z7" s="1">
        <v>61.5</v>
      </c>
      <c r="AA7">
        <v>62</v>
      </c>
      <c r="AC7" s="1">
        <v>55.5</v>
      </c>
      <c r="AD7">
        <v>66</v>
      </c>
      <c r="AF7" s="1">
        <v>49.5</v>
      </c>
      <c r="AG7">
        <v>70</v>
      </c>
      <c r="AI7" s="1">
        <v>33</v>
      </c>
      <c r="AJ7">
        <v>78</v>
      </c>
    </row>
    <row r="8" spans="2:36" x14ac:dyDescent="0.25">
      <c r="B8" s="1">
        <v>175.5</v>
      </c>
      <c r="C8">
        <v>6</v>
      </c>
      <c r="E8" s="1">
        <v>114</v>
      </c>
      <c r="F8">
        <v>28</v>
      </c>
      <c r="H8" s="1">
        <v>99</v>
      </c>
      <c r="I8">
        <v>37</v>
      </c>
      <c r="K8" s="1">
        <v>93</v>
      </c>
      <c r="L8">
        <v>41</v>
      </c>
      <c r="N8" s="1">
        <v>85.5</v>
      </c>
      <c r="O8">
        <v>46</v>
      </c>
      <c r="Q8" s="1">
        <v>79.5</v>
      </c>
      <c r="R8">
        <v>50</v>
      </c>
      <c r="T8" s="1">
        <v>72</v>
      </c>
      <c r="U8">
        <v>55</v>
      </c>
      <c r="W8" s="1">
        <v>66</v>
      </c>
      <c r="X8">
        <v>59</v>
      </c>
      <c r="Z8" s="1">
        <v>61.5</v>
      </c>
      <c r="AA8">
        <v>62</v>
      </c>
      <c r="AC8" s="1">
        <v>55.5</v>
      </c>
      <c r="AD8">
        <v>66</v>
      </c>
      <c r="AF8" s="1">
        <v>48</v>
      </c>
      <c r="AG8">
        <v>71</v>
      </c>
      <c r="AI8" s="1">
        <v>31.5</v>
      </c>
      <c r="AJ8">
        <v>79</v>
      </c>
    </row>
    <row r="9" spans="2:36" x14ac:dyDescent="0.25">
      <c r="B9" s="1">
        <v>165</v>
      </c>
      <c r="C9">
        <v>7</v>
      </c>
      <c r="E9" s="1">
        <v>114</v>
      </c>
      <c r="F9">
        <v>28</v>
      </c>
      <c r="H9" s="1">
        <v>99</v>
      </c>
      <c r="I9">
        <v>37</v>
      </c>
      <c r="K9" s="1">
        <v>93</v>
      </c>
      <c r="L9">
        <v>41</v>
      </c>
      <c r="N9" s="1">
        <v>84</v>
      </c>
      <c r="O9">
        <v>47</v>
      </c>
      <c r="Q9" s="1">
        <v>79.5</v>
      </c>
      <c r="R9">
        <v>50</v>
      </c>
      <c r="T9" s="1">
        <v>72</v>
      </c>
      <c r="U9">
        <v>55</v>
      </c>
      <c r="W9" s="1">
        <v>66</v>
      </c>
      <c r="X9">
        <v>59</v>
      </c>
      <c r="Z9" s="1">
        <v>61.5</v>
      </c>
      <c r="AA9">
        <v>62</v>
      </c>
      <c r="AC9" s="1">
        <v>55.5</v>
      </c>
      <c r="AD9">
        <v>66</v>
      </c>
      <c r="AF9" s="1">
        <v>48</v>
      </c>
      <c r="AG9">
        <v>71</v>
      </c>
      <c r="AI9" s="1">
        <v>31.5</v>
      </c>
      <c r="AJ9">
        <v>79</v>
      </c>
    </row>
    <row r="10" spans="2:36" x14ac:dyDescent="0.25">
      <c r="B10" s="1">
        <v>163.5</v>
      </c>
      <c r="C10">
        <v>8</v>
      </c>
      <c r="E10" s="1">
        <v>114</v>
      </c>
      <c r="F10">
        <v>28</v>
      </c>
      <c r="H10" s="1">
        <v>99</v>
      </c>
      <c r="I10">
        <v>37</v>
      </c>
      <c r="K10" s="1">
        <v>93</v>
      </c>
      <c r="L10">
        <v>41</v>
      </c>
      <c r="N10" s="1">
        <v>84</v>
      </c>
      <c r="O10">
        <v>47</v>
      </c>
      <c r="Q10" s="1">
        <v>79.5</v>
      </c>
      <c r="R10">
        <v>50</v>
      </c>
      <c r="T10" s="1">
        <v>72</v>
      </c>
      <c r="U10">
        <v>55</v>
      </c>
      <c r="W10" s="1">
        <v>66</v>
      </c>
      <c r="X10">
        <v>59</v>
      </c>
      <c r="Z10" s="1">
        <v>61.5</v>
      </c>
      <c r="AA10">
        <v>62</v>
      </c>
      <c r="AC10" s="1">
        <v>55.5</v>
      </c>
      <c r="AD10">
        <v>66</v>
      </c>
      <c r="AF10" s="1">
        <v>48</v>
      </c>
      <c r="AG10">
        <v>71</v>
      </c>
      <c r="AI10" s="1">
        <v>30</v>
      </c>
      <c r="AJ10">
        <v>80</v>
      </c>
    </row>
    <row r="11" spans="2:36" x14ac:dyDescent="0.25">
      <c r="B11" s="1">
        <v>162</v>
      </c>
      <c r="C11">
        <v>9</v>
      </c>
      <c r="E11" s="1">
        <v>111</v>
      </c>
      <c r="F11">
        <v>29</v>
      </c>
      <c r="H11" s="1">
        <v>97.5</v>
      </c>
      <c r="I11">
        <v>38</v>
      </c>
      <c r="K11" s="1">
        <v>91.5</v>
      </c>
      <c r="L11">
        <v>42</v>
      </c>
      <c r="N11" s="1">
        <v>84</v>
      </c>
      <c r="O11">
        <v>47</v>
      </c>
      <c r="Q11" s="1">
        <v>79.5</v>
      </c>
      <c r="R11">
        <v>50</v>
      </c>
      <c r="T11" s="1">
        <v>72</v>
      </c>
      <c r="U11">
        <v>55</v>
      </c>
      <c r="W11" s="1">
        <v>66</v>
      </c>
      <c r="X11">
        <v>59</v>
      </c>
      <c r="Z11" s="1">
        <v>60</v>
      </c>
      <c r="AA11">
        <v>63</v>
      </c>
      <c r="AC11" s="1">
        <v>55.5</v>
      </c>
      <c r="AD11">
        <v>66</v>
      </c>
      <c r="AF11" s="1">
        <v>48</v>
      </c>
      <c r="AG11">
        <v>71</v>
      </c>
      <c r="AI11" s="1">
        <v>30</v>
      </c>
      <c r="AJ11">
        <v>80</v>
      </c>
    </row>
    <row r="12" spans="2:36" x14ac:dyDescent="0.25">
      <c r="B12" s="1">
        <v>162</v>
      </c>
      <c r="C12">
        <v>9</v>
      </c>
      <c r="E12" s="1">
        <v>111</v>
      </c>
      <c r="F12">
        <v>29</v>
      </c>
      <c r="H12" s="1">
        <v>97.5</v>
      </c>
      <c r="I12">
        <v>38</v>
      </c>
      <c r="K12" s="1">
        <v>91.5</v>
      </c>
      <c r="L12">
        <v>42</v>
      </c>
      <c r="N12" s="1">
        <v>84</v>
      </c>
      <c r="O12">
        <v>47</v>
      </c>
      <c r="Q12" s="1">
        <v>78</v>
      </c>
      <c r="R12">
        <v>51</v>
      </c>
      <c r="T12" s="1">
        <v>70.5</v>
      </c>
      <c r="U12">
        <v>56</v>
      </c>
      <c r="W12" s="1">
        <v>66</v>
      </c>
      <c r="X12">
        <v>59</v>
      </c>
      <c r="Z12" s="1">
        <v>60</v>
      </c>
      <c r="AA12">
        <v>63</v>
      </c>
      <c r="AC12" s="1">
        <v>55.5</v>
      </c>
      <c r="AD12">
        <v>66</v>
      </c>
      <c r="AF12" s="1">
        <v>48</v>
      </c>
      <c r="AG12">
        <v>71</v>
      </c>
      <c r="AI12" s="1">
        <v>30</v>
      </c>
      <c r="AJ12">
        <v>80</v>
      </c>
    </row>
    <row r="13" spans="2:36" x14ac:dyDescent="0.25">
      <c r="B13" s="1">
        <v>150</v>
      </c>
      <c r="C13">
        <v>10</v>
      </c>
      <c r="E13" s="1">
        <v>111</v>
      </c>
      <c r="F13">
        <v>29</v>
      </c>
      <c r="H13" s="1">
        <v>97.5</v>
      </c>
      <c r="I13">
        <v>38</v>
      </c>
      <c r="K13" s="1">
        <v>91.5</v>
      </c>
      <c r="L13">
        <v>42</v>
      </c>
      <c r="N13" s="1">
        <v>84</v>
      </c>
      <c r="O13">
        <v>47</v>
      </c>
      <c r="Q13" s="1">
        <v>78</v>
      </c>
      <c r="R13">
        <v>51</v>
      </c>
      <c r="T13" s="1">
        <v>70.5</v>
      </c>
      <c r="U13">
        <v>56</v>
      </c>
      <c r="W13" s="1">
        <v>66</v>
      </c>
      <c r="X13">
        <v>59</v>
      </c>
      <c r="Z13" s="1">
        <v>60</v>
      </c>
      <c r="AA13">
        <v>63</v>
      </c>
      <c r="AC13" s="1">
        <v>55.5</v>
      </c>
      <c r="AD13">
        <v>66</v>
      </c>
      <c r="AF13" s="1">
        <v>48</v>
      </c>
      <c r="AG13">
        <v>71</v>
      </c>
      <c r="AI13" s="1">
        <v>30</v>
      </c>
      <c r="AJ13">
        <v>80</v>
      </c>
    </row>
    <row r="14" spans="2:36" x14ac:dyDescent="0.25">
      <c r="B14" s="1">
        <v>150</v>
      </c>
      <c r="C14">
        <v>10</v>
      </c>
      <c r="E14" s="1">
        <v>111</v>
      </c>
      <c r="F14">
        <v>29</v>
      </c>
      <c r="H14" s="1">
        <v>97.5</v>
      </c>
      <c r="I14">
        <v>38</v>
      </c>
      <c r="K14" s="1">
        <v>91.5</v>
      </c>
      <c r="L14">
        <v>42</v>
      </c>
      <c r="N14" s="1">
        <v>84</v>
      </c>
      <c r="O14">
        <v>47</v>
      </c>
      <c r="Q14" s="1">
        <v>78</v>
      </c>
      <c r="R14">
        <v>51</v>
      </c>
      <c r="T14" s="1">
        <v>70.5</v>
      </c>
      <c r="U14">
        <v>56</v>
      </c>
      <c r="W14" s="1">
        <v>66</v>
      </c>
      <c r="X14">
        <v>59</v>
      </c>
      <c r="Z14" s="1">
        <v>60</v>
      </c>
      <c r="AA14">
        <v>63</v>
      </c>
      <c r="AC14" s="1">
        <v>54</v>
      </c>
      <c r="AD14">
        <v>67</v>
      </c>
      <c r="AF14" s="1">
        <v>46.5</v>
      </c>
      <c r="AG14">
        <v>72</v>
      </c>
      <c r="AI14" s="1">
        <v>28.5</v>
      </c>
      <c r="AJ14">
        <v>81</v>
      </c>
    </row>
    <row r="15" spans="2:36" x14ac:dyDescent="0.25">
      <c r="B15" s="1">
        <v>148.5</v>
      </c>
      <c r="C15">
        <v>11</v>
      </c>
      <c r="E15" s="1">
        <v>111</v>
      </c>
      <c r="F15">
        <v>29</v>
      </c>
      <c r="H15" s="1">
        <v>97.5</v>
      </c>
      <c r="I15">
        <v>38</v>
      </c>
      <c r="K15" s="1">
        <v>91.5</v>
      </c>
      <c r="L15">
        <v>42</v>
      </c>
      <c r="N15" s="1">
        <v>84</v>
      </c>
      <c r="O15">
        <v>47</v>
      </c>
      <c r="Q15" s="1">
        <v>78</v>
      </c>
      <c r="R15">
        <v>51</v>
      </c>
      <c r="T15" s="1">
        <v>70.5</v>
      </c>
      <c r="U15">
        <v>56</v>
      </c>
      <c r="W15" s="1">
        <v>66</v>
      </c>
      <c r="X15">
        <v>59</v>
      </c>
      <c r="Z15" s="1">
        <v>60</v>
      </c>
      <c r="AA15">
        <v>63</v>
      </c>
      <c r="AC15" s="1">
        <v>54</v>
      </c>
      <c r="AD15">
        <v>67</v>
      </c>
      <c r="AF15" s="1">
        <v>46.5</v>
      </c>
      <c r="AG15">
        <v>72</v>
      </c>
      <c r="AI15" s="1">
        <v>18</v>
      </c>
      <c r="AJ15">
        <v>82</v>
      </c>
    </row>
    <row r="16" spans="2:36" x14ac:dyDescent="0.25">
      <c r="B16" s="1">
        <v>147</v>
      </c>
      <c r="C16">
        <v>12</v>
      </c>
      <c r="E16" s="1">
        <v>109.5</v>
      </c>
      <c r="F16">
        <v>30</v>
      </c>
      <c r="H16" s="1">
        <v>97.5</v>
      </c>
      <c r="I16">
        <v>38</v>
      </c>
      <c r="K16" s="1">
        <v>91.5</v>
      </c>
      <c r="L16">
        <v>42</v>
      </c>
      <c r="N16" s="1">
        <v>84</v>
      </c>
      <c r="O16">
        <v>47</v>
      </c>
      <c r="Q16" s="1">
        <v>78</v>
      </c>
      <c r="R16">
        <v>51</v>
      </c>
      <c r="T16" s="1">
        <v>70.5</v>
      </c>
      <c r="U16">
        <v>56</v>
      </c>
      <c r="W16" s="1">
        <v>66</v>
      </c>
      <c r="X16">
        <v>59</v>
      </c>
      <c r="Z16" s="1">
        <v>60</v>
      </c>
      <c r="AA16">
        <v>63</v>
      </c>
      <c r="AC16" s="1">
        <v>54</v>
      </c>
      <c r="AD16">
        <v>67</v>
      </c>
      <c r="AF16" s="1">
        <v>46.5</v>
      </c>
      <c r="AG16">
        <v>72</v>
      </c>
    </row>
    <row r="17" spans="2:33" x14ac:dyDescent="0.25">
      <c r="B17" s="1">
        <v>147</v>
      </c>
      <c r="C17">
        <v>12</v>
      </c>
      <c r="E17" s="1">
        <v>109.5</v>
      </c>
      <c r="F17">
        <v>30</v>
      </c>
      <c r="H17" s="1">
        <v>97.5</v>
      </c>
      <c r="I17">
        <v>38</v>
      </c>
      <c r="K17" s="1">
        <v>90</v>
      </c>
      <c r="L17">
        <v>43</v>
      </c>
      <c r="N17" s="1">
        <v>84</v>
      </c>
      <c r="O17">
        <v>47</v>
      </c>
      <c r="Q17" s="1">
        <v>78</v>
      </c>
      <c r="R17">
        <v>51</v>
      </c>
      <c r="T17" s="1">
        <v>70.5</v>
      </c>
      <c r="U17">
        <v>56</v>
      </c>
      <c r="W17" s="1">
        <v>66</v>
      </c>
      <c r="X17">
        <v>59</v>
      </c>
      <c r="Z17" s="1">
        <v>60</v>
      </c>
      <c r="AA17">
        <v>63</v>
      </c>
      <c r="AC17" s="1">
        <v>54</v>
      </c>
      <c r="AD17">
        <v>67</v>
      </c>
      <c r="AF17" s="1">
        <v>46.5</v>
      </c>
      <c r="AG17">
        <v>72</v>
      </c>
    </row>
    <row r="18" spans="2:33" x14ac:dyDescent="0.25">
      <c r="B18" s="1">
        <v>145.5</v>
      </c>
      <c r="C18">
        <v>13</v>
      </c>
      <c r="E18" s="1">
        <v>109.5</v>
      </c>
      <c r="F18">
        <v>30</v>
      </c>
      <c r="H18" s="1">
        <v>96</v>
      </c>
      <c r="I18">
        <v>39</v>
      </c>
      <c r="K18" s="1">
        <v>90</v>
      </c>
      <c r="L18">
        <v>43</v>
      </c>
      <c r="N18" s="1">
        <v>84</v>
      </c>
      <c r="O18">
        <v>47</v>
      </c>
      <c r="Q18" s="1">
        <v>78</v>
      </c>
      <c r="R18">
        <v>51</v>
      </c>
      <c r="T18" s="1">
        <v>70.5</v>
      </c>
      <c r="U18">
        <v>56</v>
      </c>
      <c r="W18" s="1">
        <v>64.5</v>
      </c>
      <c r="X18">
        <v>60</v>
      </c>
      <c r="Z18" s="1">
        <v>60</v>
      </c>
      <c r="AA18">
        <v>63</v>
      </c>
      <c r="AC18" s="1">
        <v>52.5</v>
      </c>
      <c r="AD18">
        <v>68</v>
      </c>
      <c r="AF18" s="1">
        <v>45</v>
      </c>
      <c r="AG18">
        <v>73</v>
      </c>
    </row>
    <row r="19" spans="2:33" x14ac:dyDescent="0.25">
      <c r="B19" s="1">
        <v>144</v>
      </c>
      <c r="C19">
        <v>14</v>
      </c>
      <c r="E19" s="1">
        <v>109.5</v>
      </c>
      <c r="F19">
        <v>30</v>
      </c>
      <c r="H19" s="1">
        <v>96</v>
      </c>
      <c r="I19">
        <v>39</v>
      </c>
      <c r="K19" s="1">
        <v>90</v>
      </c>
      <c r="L19">
        <v>43</v>
      </c>
      <c r="N19" s="1">
        <v>84</v>
      </c>
      <c r="O19">
        <v>47</v>
      </c>
      <c r="Q19" s="1">
        <v>76.5</v>
      </c>
      <c r="R19">
        <v>52</v>
      </c>
      <c r="T19" s="1">
        <v>70.5</v>
      </c>
      <c r="U19">
        <v>56</v>
      </c>
      <c r="W19" s="1">
        <v>64.5</v>
      </c>
      <c r="X19">
        <v>60</v>
      </c>
      <c r="Z19" s="1">
        <v>60</v>
      </c>
      <c r="AA19">
        <v>63</v>
      </c>
      <c r="AC19" s="1">
        <v>52.5</v>
      </c>
      <c r="AD19">
        <v>68</v>
      </c>
      <c r="AF19" s="1">
        <v>45</v>
      </c>
      <c r="AG19">
        <v>73</v>
      </c>
    </row>
    <row r="20" spans="2:33" x14ac:dyDescent="0.25">
      <c r="B20" s="1">
        <v>142.5</v>
      </c>
      <c r="C20">
        <v>15</v>
      </c>
      <c r="E20" s="1">
        <v>109.5</v>
      </c>
      <c r="F20">
        <v>30</v>
      </c>
      <c r="H20" s="1">
        <v>96</v>
      </c>
      <c r="I20">
        <v>39</v>
      </c>
      <c r="K20" s="1">
        <v>90</v>
      </c>
      <c r="L20">
        <v>43</v>
      </c>
      <c r="N20" s="1">
        <v>84</v>
      </c>
      <c r="O20">
        <v>47</v>
      </c>
      <c r="Q20" s="1">
        <v>76.5</v>
      </c>
      <c r="R20">
        <v>52</v>
      </c>
      <c r="T20" s="1">
        <v>69</v>
      </c>
      <c r="U20">
        <v>57</v>
      </c>
      <c r="W20" s="1">
        <v>64.5</v>
      </c>
      <c r="X20">
        <v>60</v>
      </c>
      <c r="Z20" s="1">
        <v>60</v>
      </c>
      <c r="AA20">
        <v>63</v>
      </c>
      <c r="AC20" s="1">
        <v>52.5</v>
      </c>
      <c r="AD20">
        <v>68</v>
      </c>
      <c r="AF20" s="1">
        <v>45</v>
      </c>
      <c r="AG20">
        <v>73</v>
      </c>
    </row>
    <row r="21" spans="2:33" x14ac:dyDescent="0.25">
      <c r="B21" s="1">
        <v>138</v>
      </c>
      <c r="C21">
        <v>16</v>
      </c>
      <c r="E21" s="1">
        <v>109.5</v>
      </c>
      <c r="F21">
        <v>30</v>
      </c>
      <c r="H21" s="1">
        <v>96</v>
      </c>
      <c r="I21">
        <v>39</v>
      </c>
      <c r="K21" s="1">
        <v>90</v>
      </c>
      <c r="L21">
        <v>43</v>
      </c>
      <c r="N21" s="1">
        <v>82.5</v>
      </c>
      <c r="O21">
        <v>48</v>
      </c>
      <c r="Q21" s="1">
        <v>76.5</v>
      </c>
      <c r="R21">
        <v>52</v>
      </c>
      <c r="T21" s="1">
        <v>69</v>
      </c>
      <c r="U21">
        <v>57</v>
      </c>
      <c r="W21" s="1">
        <v>64.5</v>
      </c>
      <c r="X21">
        <v>60</v>
      </c>
      <c r="Z21" s="1">
        <v>60</v>
      </c>
      <c r="AA21">
        <v>63</v>
      </c>
      <c r="AC21" s="1">
        <v>52.5</v>
      </c>
      <c r="AD21">
        <v>68</v>
      </c>
      <c r="AF21" s="1">
        <v>43.5</v>
      </c>
      <c r="AG21">
        <v>74</v>
      </c>
    </row>
    <row r="22" spans="2:33" x14ac:dyDescent="0.25">
      <c r="B22" s="1">
        <v>136.5</v>
      </c>
      <c r="C22">
        <v>17</v>
      </c>
      <c r="E22" s="1">
        <v>108</v>
      </c>
      <c r="F22">
        <v>31</v>
      </c>
      <c r="H22" s="1">
        <v>96</v>
      </c>
      <c r="I22">
        <v>39</v>
      </c>
      <c r="K22" s="1">
        <v>88.5</v>
      </c>
      <c r="L22">
        <v>44</v>
      </c>
      <c r="N22" s="1">
        <v>82.5</v>
      </c>
      <c r="O22">
        <v>48</v>
      </c>
      <c r="Q22" s="1">
        <v>76.5</v>
      </c>
      <c r="R22">
        <v>52</v>
      </c>
      <c r="T22" s="1">
        <v>69</v>
      </c>
      <c r="U22">
        <v>57</v>
      </c>
      <c r="W22" s="1">
        <v>64.5</v>
      </c>
      <c r="X22">
        <v>60</v>
      </c>
      <c r="Z22" s="1">
        <v>58.5</v>
      </c>
      <c r="AA22">
        <v>64</v>
      </c>
      <c r="AC22" s="1">
        <v>52.5</v>
      </c>
      <c r="AD22">
        <v>68</v>
      </c>
      <c r="AF22" s="1">
        <v>43.5</v>
      </c>
      <c r="AG22">
        <v>74</v>
      </c>
    </row>
    <row r="23" spans="2:33" x14ac:dyDescent="0.25">
      <c r="B23" s="1">
        <v>135</v>
      </c>
      <c r="C23">
        <v>18</v>
      </c>
      <c r="E23" s="1">
        <v>108</v>
      </c>
      <c r="F23">
        <v>31</v>
      </c>
      <c r="H23" s="1">
        <v>96</v>
      </c>
      <c r="I23">
        <v>39</v>
      </c>
      <c r="K23" s="1">
        <v>88.5</v>
      </c>
      <c r="L23">
        <v>44</v>
      </c>
      <c r="N23" s="1">
        <v>82.5</v>
      </c>
      <c r="O23">
        <v>48</v>
      </c>
      <c r="Q23" s="1">
        <v>76.5</v>
      </c>
      <c r="R23">
        <v>52</v>
      </c>
      <c r="T23" s="1">
        <v>69</v>
      </c>
      <c r="U23">
        <v>57</v>
      </c>
      <c r="W23" s="1">
        <v>63</v>
      </c>
      <c r="X23">
        <v>61</v>
      </c>
      <c r="Z23" s="1">
        <v>58.5</v>
      </c>
      <c r="AA23">
        <v>64</v>
      </c>
      <c r="AC23" s="1">
        <v>52.5</v>
      </c>
      <c r="AD23">
        <v>68</v>
      </c>
      <c r="AF23" s="1">
        <v>43.5</v>
      </c>
      <c r="AG23">
        <v>74</v>
      </c>
    </row>
    <row r="24" spans="2:33" x14ac:dyDescent="0.25">
      <c r="B24" s="1">
        <v>132</v>
      </c>
      <c r="C24">
        <v>19</v>
      </c>
      <c r="E24" s="1">
        <v>106.5</v>
      </c>
      <c r="F24">
        <v>32</v>
      </c>
      <c r="H24" s="1">
        <v>96</v>
      </c>
      <c r="I24">
        <v>39</v>
      </c>
      <c r="K24" s="1">
        <v>88.5</v>
      </c>
      <c r="L24">
        <v>44</v>
      </c>
      <c r="N24" s="1">
        <v>82.5</v>
      </c>
      <c r="O24">
        <v>48</v>
      </c>
      <c r="Q24" s="1">
        <v>75</v>
      </c>
      <c r="R24">
        <v>53</v>
      </c>
      <c r="T24" s="1">
        <v>69</v>
      </c>
      <c r="U24">
        <v>57</v>
      </c>
      <c r="W24" s="1">
        <v>63</v>
      </c>
      <c r="X24">
        <v>61</v>
      </c>
      <c r="Z24" s="1">
        <v>58.5</v>
      </c>
      <c r="AA24">
        <v>64</v>
      </c>
      <c r="AC24" s="1">
        <v>51</v>
      </c>
      <c r="AD24">
        <v>69</v>
      </c>
      <c r="AF24" s="1">
        <v>42</v>
      </c>
      <c r="AG24">
        <v>75</v>
      </c>
    </row>
    <row r="25" spans="2:33" x14ac:dyDescent="0.25">
      <c r="B25" s="1">
        <v>126</v>
      </c>
      <c r="C25">
        <v>20</v>
      </c>
      <c r="E25" s="1">
        <v>106.5</v>
      </c>
      <c r="F25">
        <v>32</v>
      </c>
      <c r="H25" s="1">
        <v>96</v>
      </c>
      <c r="I25">
        <v>39</v>
      </c>
      <c r="K25" s="1">
        <v>88.5</v>
      </c>
      <c r="L25">
        <v>44</v>
      </c>
      <c r="N25" s="1">
        <v>82.5</v>
      </c>
      <c r="O25">
        <v>48</v>
      </c>
      <c r="Q25" s="1">
        <v>75</v>
      </c>
      <c r="R25">
        <v>53</v>
      </c>
      <c r="T25" s="1">
        <v>69</v>
      </c>
      <c r="U25">
        <v>57</v>
      </c>
      <c r="W25" s="1">
        <v>63</v>
      </c>
      <c r="X25">
        <v>61</v>
      </c>
      <c r="Z25" s="1">
        <v>58.5</v>
      </c>
      <c r="AA25">
        <v>64</v>
      </c>
      <c r="AC25" s="1">
        <v>51</v>
      </c>
      <c r="AD25">
        <v>69</v>
      </c>
      <c r="AF25" s="1">
        <v>40.5</v>
      </c>
      <c r="AG25">
        <v>75</v>
      </c>
    </row>
    <row r="26" spans="2:33" x14ac:dyDescent="0.25">
      <c r="B26" s="1">
        <v>124.5</v>
      </c>
      <c r="C26">
        <v>21</v>
      </c>
      <c r="E26" s="1">
        <v>106.5</v>
      </c>
      <c r="F26">
        <v>32</v>
      </c>
      <c r="H26" s="1">
        <v>96</v>
      </c>
      <c r="I26">
        <v>39</v>
      </c>
      <c r="K26" s="1">
        <v>88.5</v>
      </c>
      <c r="L26">
        <v>44</v>
      </c>
      <c r="N26" s="1">
        <v>82.5</v>
      </c>
      <c r="O26">
        <v>48</v>
      </c>
      <c r="Q26" s="1">
        <v>75</v>
      </c>
      <c r="R26">
        <v>53</v>
      </c>
      <c r="T26" s="1">
        <v>69</v>
      </c>
      <c r="U26">
        <v>57</v>
      </c>
      <c r="W26" s="1">
        <v>63</v>
      </c>
      <c r="X26">
        <v>61</v>
      </c>
      <c r="Z26" s="1">
        <v>58.5</v>
      </c>
      <c r="AA26">
        <v>64</v>
      </c>
      <c r="AC26" s="1">
        <v>51</v>
      </c>
      <c r="AD26">
        <v>69</v>
      </c>
      <c r="AF26" s="1">
        <v>40.5</v>
      </c>
      <c r="AG26">
        <v>75</v>
      </c>
    </row>
    <row r="27" spans="2:33" x14ac:dyDescent="0.25">
      <c r="B27" s="1">
        <v>123</v>
      </c>
      <c r="C27">
        <v>22</v>
      </c>
      <c r="E27" s="1">
        <v>105</v>
      </c>
      <c r="F27">
        <v>33</v>
      </c>
      <c r="H27" s="1">
        <v>96</v>
      </c>
      <c r="I27">
        <v>39</v>
      </c>
      <c r="K27" s="1">
        <v>87</v>
      </c>
      <c r="L27">
        <v>45</v>
      </c>
      <c r="N27" s="1">
        <v>82.5</v>
      </c>
      <c r="O27">
        <v>48</v>
      </c>
      <c r="Q27" s="1">
        <v>75</v>
      </c>
      <c r="R27">
        <v>53</v>
      </c>
      <c r="T27" s="1">
        <v>69</v>
      </c>
      <c r="U27">
        <v>57</v>
      </c>
      <c r="W27" s="1">
        <v>63</v>
      </c>
      <c r="X27">
        <v>61</v>
      </c>
      <c r="Z27" s="1">
        <v>58.5</v>
      </c>
      <c r="AA27">
        <v>64</v>
      </c>
      <c r="AC27" s="1">
        <v>51</v>
      </c>
      <c r="AD27">
        <v>69</v>
      </c>
      <c r="AF27" s="1">
        <v>40.5</v>
      </c>
      <c r="AG27">
        <v>75</v>
      </c>
    </row>
    <row r="28" spans="2:33" x14ac:dyDescent="0.25">
      <c r="B28" s="1">
        <v>121.5</v>
      </c>
      <c r="C28">
        <v>23</v>
      </c>
      <c r="E28" s="1">
        <v>105</v>
      </c>
      <c r="F28">
        <v>33</v>
      </c>
      <c r="H28" s="1">
        <v>96</v>
      </c>
      <c r="I28">
        <v>39</v>
      </c>
      <c r="K28" s="1">
        <v>87</v>
      </c>
      <c r="L28">
        <v>45</v>
      </c>
      <c r="N28" s="1">
        <v>82.5</v>
      </c>
      <c r="O28">
        <v>48</v>
      </c>
      <c r="Q28" s="1">
        <v>75</v>
      </c>
      <c r="R28">
        <v>53</v>
      </c>
      <c r="T28" s="1">
        <v>69</v>
      </c>
      <c r="U28">
        <v>57</v>
      </c>
      <c r="W28" s="1">
        <v>63</v>
      </c>
      <c r="X28">
        <v>61</v>
      </c>
      <c r="Z28" s="1">
        <v>58.5</v>
      </c>
      <c r="AA28">
        <v>64</v>
      </c>
      <c r="AC28" s="1">
        <v>51</v>
      </c>
      <c r="AD28">
        <v>69</v>
      </c>
      <c r="AF28" s="1">
        <v>39</v>
      </c>
      <c r="AG28">
        <v>75</v>
      </c>
    </row>
    <row r="29" spans="2:33" x14ac:dyDescent="0.25">
      <c r="B29" s="1">
        <v>121.5</v>
      </c>
      <c r="C29">
        <v>23</v>
      </c>
      <c r="E29" s="1">
        <v>105</v>
      </c>
      <c r="F29">
        <v>33</v>
      </c>
      <c r="H29" s="1">
        <v>96</v>
      </c>
      <c r="I29">
        <v>39</v>
      </c>
      <c r="K29" s="1">
        <v>87</v>
      </c>
      <c r="L29">
        <v>45</v>
      </c>
      <c r="N29" s="1">
        <v>82.5</v>
      </c>
      <c r="O29">
        <v>48</v>
      </c>
      <c r="Q29" s="1">
        <v>75</v>
      </c>
      <c r="R29">
        <v>53</v>
      </c>
      <c r="T29" s="1">
        <v>69</v>
      </c>
      <c r="U29">
        <v>57</v>
      </c>
      <c r="W29" s="1">
        <v>63</v>
      </c>
      <c r="X29">
        <v>61</v>
      </c>
      <c r="Z29" s="1">
        <v>57</v>
      </c>
      <c r="AA29">
        <v>65</v>
      </c>
      <c r="AC29" s="1">
        <v>49.5</v>
      </c>
      <c r="AD29">
        <v>70</v>
      </c>
      <c r="AF29" s="1">
        <v>39</v>
      </c>
      <c r="AG29">
        <v>75</v>
      </c>
    </row>
    <row r="30" spans="2:33" x14ac:dyDescent="0.25">
      <c r="B30" s="1">
        <v>121.5</v>
      </c>
      <c r="C30">
        <v>23</v>
      </c>
      <c r="E30" s="1">
        <v>105</v>
      </c>
      <c r="F30">
        <v>33</v>
      </c>
      <c r="H30" s="1">
        <v>94.5</v>
      </c>
      <c r="I30">
        <v>40</v>
      </c>
      <c r="K30" s="1">
        <v>87</v>
      </c>
      <c r="L30">
        <v>45</v>
      </c>
      <c r="N30" s="1">
        <v>81</v>
      </c>
      <c r="O30">
        <v>49</v>
      </c>
      <c r="Q30" s="1">
        <v>75</v>
      </c>
      <c r="R30">
        <v>53</v>
      </c>
      <c r="T30" s="1">
        <v>67.5</v>
      </c>
      <c r="U30">
        <v>58</v>
      </c>
      <c r="W30" s="1">
        <v>63</v>
      </c>
      <c r="X30">
        <v>61</v>
      </c>
      <c r="Z30" s="1">
        <v>57</v>
      </c>
      <c r="AA30">
        <v>65</v>
      </c>
      <c r="AC30" s="1">
        <v>49.5</v>
      </c>
      <c r="AD30">
        <v>70</v>
      </c>
      <c r="AF30" s="1">
        <v>37.5</v>
      </c>
      <c r="AG30">
        <v>75</v>
      </c>
    </row>
    <row r="31" spans="2:33" x14ac:dyDescent="0.25">
      <c r="B31" s="1">
        <v>120</v>
      </c>
      <c r="C31">
        <v>24</v>
      </c>
      <c r="E31" s="1">
        <v>105</v>
      </c>
      <c r="F31">
        <v>33</v>
      </c>
      <c r="H31" s="1">
        <v>94.5</v>
      </c>
      <c r="I31">
        <v>40</v>
      </c>
      <c r="K31" s="1">
        <v>87</v>
      </c>
      <c r="L31">
        <v>45</v>
      </c>
      <c r="N31" s="1">
        <v>81</v>
      </c>
      <c r="O31">
        <v>49</v>
      </c>
      <c r="Q31" s="1">
        <v>75</v>
      </c>
      <c r="R31">
        <v>53</v>
      </c>
      <c r="T31" s="1">
        <v>67.5</v>
      </c>
      <c r="U31">
        <v>58</v>
      </c>
      <c r="W31" s="1">
        <v>61.5</v>
      </c>
      <c r="X31">
        <v>62</v>
      </c>
      <c r="Z31" s="1">
        <v>57</v>
      </c>
      <c r="AA31">
        <v>65</v>
      </c>
      <c r="AC31" s="1">
        <v>49.5</v>
      </c>
      <c r="AD31">
        <v>70</v>
      </c>
      <c r="AF31" s="1">
        <v>36</v>
      </c>
      <c r="AG31">
        <v>76</v>
      </c>
    </row>
    <row r="32" spans="2:33" x14ac:dyDescent="0.25">
      <c r="B32" s="1">
        <v>120</v>
      </c>
      <c r="C32">
        <v>24</v>
      </c>
      <c r="E32" s="1">
        <v>103.5</v>
      </c>
      <c r="F32">
        <v>34</v>
      </c>
      <c r="H32" s="1">
        <v>94.5</v>
      </c>
      <c r="I32">
        <v>40</v>
      </c>
      <c r="K32" s="1">
        <v>87</v>
      </c>
      <c r="L32">
        <v>45</v>
      </c>
      <c r="N32" s="1">
        <v>81</v>
      </c>
      <c r="O32">
        <v>49</v>
      </c>
      <c r="Q32" s="1">
        <v>75</v>
      </c>
      <c r="R32">
        <v>53</v>
      </c>
      <c r="T32" s="1">
        <v>67.5</v>
      </c>
      <c r="U32">
        <v>58</v>
      </c>
      <c r="W32" s="1">
        <v>61.5</v>
      </c>
      <c r="X32">
        <v>62</v>
      </c>
      <c r="Z32" s="1">
        <v>57</v>
      </c>
      <c r="AA32">
        <v>65</v>
      </c>
      <c r="AC32" s="1">
        <v>49.5</v>
      </c>
      <c r="AD32">
        <v>70</v>
      </c>
      <c r="AF32" s="1">
        <v>36</v>
      </c>
      <c r="AG32">
        <v>76</v>
      </c>
    </row>
    <row r="33" spans="2:33" x14ac:dyDescent="0.25">
      <c r="B33" s="1">
        <v>120</v>
      </c>
      <c r="C33">
        <v>24</v>
      </c>
      <c r="E33" s="1">
        <v>102</v>
      </c>
      <c r="F33">
        <v>35</v>
      </c>
      <c r="H33" s="1">
        <v>94.5</v>
      </c>
      <c r="I33">
        <v>40</v>
      </c>
      <c r="K33" s="1">
        <v>85.5</v>
      </c>
      <c r="L33">
        <v>46</v>
      </c>
      <c r="N33" s="1">
        <v>81</v>
      </c>
      <c r="O33">
        <v>49</v>
      </c>
      <c r="Q33" s="1">
        <v>73.5</v>
      </c>
      <c r="R33">
        <v>54</v>
      </c>
      <c r="T33" s="1">
        <v>67.5</v>
      </c>
      <c r="U33">
        <v>58</v>
      </c>
      <c r="W33" s="1">
        <v>61.5</v>
      </c>
      <c r="X33">
        <v>62</v>
      </c>
      <c r="Z33" s="1">
        <v>57</v>
      </c>
      <c r="AA33">
        <v>65</v>
      </c>
      <c r="AC33" s="1">
        <v>49.5</v>
      </c>
      <c r="AD33">
        <v>70</v>
      </c>
      <c r="AF33" s="1">
        <v>36</v>
      </c>
      <c r="AG33">
        <v>76</v>
      </c>
    </row>
  </sheetData>
  <mergeCells count="1">
    <mergeCell ref="B1:A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33"/>
  <sheetViews>
    <sheetView zoomScale="85" zoomScaleNormal="85" workbookViewId="0">
      <selection activeCell="K40" sqref="K40"/>
    </sheetView>
  </sheetViews>
  <sheetFormatPr defaultRowHeight="15.75" x14ac:dyDescent="0.25"/>
  <cols>
    <col min="1" max="1" width="5.5" customWidth="1"/>
    <col min="4" max="4" width="1.75" customWidth="1"/>
    <col min="7" max="7" width="1.75" customWidth="1"/>
    <col min="10" max="10" width="1.25" customWidth="1"/>
    <col min="13" max="13" width="1.5" customWidth="1"/>
    <col min="16" max="16" width="1.375" customWidth="1"/>
    <col min="19" max="19" width="1.375" customWidth="1"/>
    <col min="22" max="22" width="1.25" customWidth="1"/>
    <col min="25" max="25" width="1.25" customWidth="1"/>
    <col min="28" max="28" width="1.375" customWidth="1"/>
    <col min="31" max="31" width="1.5" customWidth="1"/>
  </cols>
  <sheetData>
    <row r="1" spans="1:33" ht="33" customHeight="1" x14ac:dyDescent="0.25">
      <c r="A1" s="6" t="s">
        <v>34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</row>
    <row r="2" spans="1:33" x14ac:dyDescent="0.25">
      <c r="B2" s="1" t="s">
        <v>0</v>
      </c>
      <c r="C2" t="s">
        <v>21</v>
      </c>
      <c r="E2" s="1" t="s">
        <v>0</v>
      </c>
      <c r="F2" t="s">
        <v>21</v>
      </c>
      <c r="H2" s="1" t="s">
        <v>0</v>
      </c>
      <c r="I2" t="s">
        <v>21</v>
      </c>
      <c r="K2" s="1" t="s">
        <v>0</v>
      </c>
      <c r="L2" t="s">
        <v>21</v>
      </c>
      <c r="N2" s="1" t="s">
        <v>0</v>
      </c>
      <c r="O2" t="s">
        <v>21</v>
      </c>
      <c r="Q2" s="1" t="s">
        <v>0</v>
      </c>
      <c r="R2" t="s">
        <v>21</v>
      </c>
      <c r="T2" s="1" t="s">
        <v>0</v>
      </c>
      <c r="U2" t="s">
        <v>21</v>
      </c>
      <c r="W2" s="1" t="s">
        <v>0</v>
      </c>
      <c r="X2" t="s">
        <v>21</v>
      </c>
      <c r="Z2" s="1" t="s">
        <v>0</v>
      </c>
      <c r="AA2" t="s">
        <v>21</v>
      </c>
      <c r="AC2" s="1" t="s">
        <v>0</v>
      </c>
      <c r="AD2" t="s">
        <v>21</v>
      </c>
      <c r="AF2" s="1" t="s">
        <v>0</v>
      </c>
      <c r="AG2" t="s">
        <v>21</v>
      </c>
    </row>
    <row r="3" spans="1:33" x14ac:dyDescent="0.25">
      <c r="B3" s="1">
        <v>199.5</v>
      </c>
      <c r="C3">
        <v>1</v>
      </c>
      <c r="E3" s="1">
        <v>103.5</v>
      </c>
      <c r="F3">
        <v>19</v>
      </c>
      <c r="H3" s="1">
        <v>88.5</v>
      </c>
      <c r="I3">
        <v>29</v>
      </c>
      <c r="K3" s="1">
        <v>82.5</v>
      </c>
      <c r="L3">
        <v>33</v>
      </c>
      <c r="N3" s="1">
        <v>75</v>
      </c>
      <c r="O3">
        <v>38</v>
      </c>
      <c r="Q3" s="1">
        <v>70.5</v>
      </c>
      <c r="R3">
        <v>41</v>
      </c>
      <c r="T3" s="1">
        <v>64.5</v>
      </c>
      <c r="U3">
        <v>45</v>
      </c>
      <c r="W3" s="1">
        <v>60</v>
      </c>
      <c r="X3">
        <v>48</v>
      </c>
      <c r="Z3" s="1">
        <v>52.5</v>
      </c>
      <c r="AA3">
        <v>53</v>
      </c>
      <c r="AC3" s="1">
        <v>46.5</v>
      </c>
      <c r="AD3">
        <v>57</v>
      </c>
      <c r="AF3" s="1">
        <v>28.5</v>
      </c>
      <c r="AG3">
        <v>66</v>
      </c>
    </row>
    <row r="4" spans="1:33" x14ac:dyDescent="0.25">
      <c r="B4" s="1">
        <v>198</v>
      </c>
      <c r="C4">
        <v>2</v>
      </c>
      <c r="E4" s="1">
        <v>102</v>
      </c>
      <c r="F4">
        <v>20</v>
      </c>
      <c r="H4" s="1">
        <v>88.5</v>
      </c>
      <c r="I4">
        <v>29</v>
      </c>
      <c r="K4" s="1">
        <v>81</v>
      </c>
      <c r="L4">
        <v>34</v>
      </c>
      <c r="N4" s="1">
        <v>75</v>
      </c>
      <c r="O4">
        <v>38</v>
      </c>
      <c r="Q4" s="1">
        <v>70.5</v>
      </c>
      <c r="R4">
        <v>41</v>
      </c>
      <c r="T4" s="1">
        <v>64.5</v>
      </c>
      <c r="U4">
        <v>45</v>
      </c>
      <c r="W4" s="1">
        <v>58.5</v>
      </c>
      <c r="X4">
        <v>49</v>
      </c>
      <c r="Z4" s="1">
        <v>52.5</v>
      </c>
      <c r="AA4">
        <v>53</v>
      </c>
      <c r="AC4" s="1">
        <v>46.5</v>
      </c>
      <c r="AD4">
        <v>57</v>
      </c>
      <c r="AF4" s="1">
        <v>27</v>
      </c>
      <c r="AG4">
        <v>67</v>
      </c>
    </row>
    <row r="5" spans="1:33" x14ac:dyDescent="0.25">
      <c r="B5" s="1">
        <v>193.5</v>
      </c>
      <c r="C5">
        <v>3</v>
      </c>
      <c r="E5" s="1">
        <v>102</v>
      </c>
      <c r="F5">
        <v>20</v>
      </c>
      <c r="H5" s="1">
        <v>88.5</v>
      </c>
      <c r="I5">
        <v>29</v>
      </c>
      <c r="K5" s="1">
        <v>81</v>
      </c>
      <c r="L5">
        <v>34</v>
      </c>
      <c r="N5" s="1">
        <v>75</v>
      </c>
      <c r="O5">
        <v>38</v>
      </c>
      <c r="Q5" s="1">
        <v>70.5</v>
      </c>
      <c r="R5">
        <v>41</v>
      </c>
      <c r="T5" s="1">
        <v>64.5</v>
      </c>
      <c r="U5">
        <v>45</v>
      </c>
      <c r="W5" s="1">
        <v>58.5</v>
      </c>
      <c r="X5">
        <v>49</v>
      </c>
      <c r="Z5" s="1">
        <v>52.5</v>
      </c>
      <c r="AA5">
        <v>53</v>
      </c>
      <c r="AC5" s="1">
        <v>46.5</v>
      </c>
      <c r="AD5">
        <v>57</v>
      </c>
      <c r="AF5" s="1">
        <v>12</v>
      </c>
      <c r="AG5">
        <v>68</v>
      </c>
    </row>
    <row r="6" spans="1:33" x14ac:dyDescent="0.25">
      <c r="B6" s="1">
        <v>192</v>
      </c>
      <c r="C6">
        <v>4</v>
      </c>
      <c r="E6" s="1">
        <v>100.5</v>
      </c>
      <c r="F6">
        <v>21</v>
      </c>
      <c r="H6" s="1">
        <v>88.5</v>
      </c>
      <c r="I6">
        <v>29</v>
      </c>
      <c r="K6" s="1">
        <v>81</v>
      </c>
      <c r="L6">
        <v>34</v>
      </c>
      <c r="N6" s="1">
        <v>73.5</v>
      </c>
      <c r="O6">
        <v>39</v>
      </c>
      <c r="Q6" s="1">
        <v>70.5</v>
      </c>
      <c r="R6">
        <v>41</v>
      </c>
      <c r="T6" s="1">
        <v>64.5</v>
      </c>
      <c r="U6">
        <v>45</v>
      </c>
      <c r="W6" s="1">
        <v>58.5</v>
      </c>
      <c r="X6">
        <v>49</v>
      </c>
      <c r="Z6" s="1">
        <v>52.5</v>
      </c>
      <c r="AA6">
        <v>53</v>
      </c>
      <c r="AC6" s="1">
        <v>46.5</v>
      </c>
      <c r="AD6">
        <v>57</v>
      </c>
    </row>
    <row r="7" spans="1:33" x14ac:dyDescent="0.25">
      <c r="B7" s="1">
        <v>192</v>
      </c>
      <c r="C7">
        <v>4</v>
      </c>
      <c r="E7" s="1">
        <v>100.5</v>
      </c>
      <c r="F7">
        <v>21</v>
      </c>
      <c r="H7" s="1">
        <v>88.5</v>
      </c>
      <c r="I7">
        <v>29</v>
      </c>
      <c r="K7" s="1">
        <v>81</v>
      </c>
      <c r="L7">
        <v>34</v>
      </c>
      <c r="N7" s="1">
        <v>73.5</v>
      </c>
      <c r="O7">
        <v>39</v>
      </c>
      <c r="Q7" s="1">
        <v>69</v>
      </c>
      <c r="R7">
        <v>42</v>
      </c>
      <c r="T7" s="1">
        <v>64.5</v>
      </c>
      <c r="U7">
        <v>45</v>
      </c>
      <c r="W7" s="1">
        <v>58.5</v>
      </c>
      <c r="X7">
        <v>49</v>
      </c>
      <c r="Z7" s="1">
        <v>52.5</v>
      </c>
      <c r="AA7">
        <v>53</v>
      </c>
      <c r="AC7" s="1">
        <v>45</v>
      </c>
      <c r="AD7">
        <v>58</v>
      </c>
    </row>
    <row r="8" spans="1:33" x14ac:dyDescent="0.25">
      <c r="B8" s="1">
        <v>171</v>
      </c>
      <c r="C8">
        <v>5</v>
      </c>
      <c r="E8" s="1">
        <v>100.5</v>
      </c>
      <c r="F8">
        <v>21</v>
      </c>
      <c r="H8" s="1">
        <v>88.5</v>
      </c>
      <c r="I8">
        <v>29</v>
      </c>
      <c r="K8" s="1">
        <v>81</v>
      </c>
      <c r="L8">
        <v>34</v>
      </c>
      <c r="N8" s="1">
        <v>73.5</v>
      </c>
      <c r="O8">
        <v>39</v>
      </c>
      <c r="Q8" s="1">
        <v>69</v>
      </c>
      <c r="R8">
        <v>42</v>
      </c>
      <c r="T8" s="1">
        <v>63</v>
      </c>
      <c r="U8">
        <v>46</v>
      </c>
      <c r="W8" s="1">
        <v>58.5</v>
      </c>
      <c r="X8">
        <v>49</v>
      </c>
      <c r="Z8" s="1">
        <v>52.5</v>
      </c>
      <c r="AA8">
        <v>53</v>
      </c>
      <c r="AC8" s="1">
        <v>45</v>
      </c>
      <c r="AD8">
        <v>58</v>
      </c>
    </row>
    <row r="9" spans="1:33" x14ac:dyDescent="0.25">
      <c r="B9" s="1">
        <v>165</v>
      </c>
      <c r="C9">
        <v>6</v>
      </c>
      <c r="E9" s="1">
        <v>99</v>
      </c>
      <c r="F9">
        <v>22</v>
      </c>
      <c r="H9" s="1">
        <v>87</v>
      </c>
      <c r="I9">
        <v>30</v>
      </c>
      <c r="K9" s="1">
        <v>81</v>
      </c>
      <c r="L9">
        <v>34</v>
      </c>
      <c r="N9" s="1">
        <v>73.5</v>
      </c>
      <c r="O9">
        <v>39</v>
      </c>
      <c r="Q9" s="1">
        <v>69</v>
      </c>
      <c r="R9">
        <v>42</v>
      </c>
      <c r="T9" s="1">
        <v>63</v>
      </c>
      <c r="U9">
        <v>46</v>
      </c>
      <c r="W9" s="1">
        <v>58.5</v>
      </c>
      <c r="X9">
        <v>49</v>
      </c>
      <c r="Z9" s="1">
        <v>52.5</v>
      </c>
      <c r="AA9">
        <v>53</v>
      </c>
      <c r="AC9" s="1">
        <v>45</v>
      </c>
      <c r="AD9">
        <v>58</v>
      </c>
    </row>
    <row r="10" spans="1:33" x14ac:dyDescent="0.25">
      <c r="B10" s="1">
        <v>147</v>
      </c>
      <c r="C10">
        <v>7</v>
      </c>
      <c r="E10" s="1">
        <v>99</v>
      </c>
      <c r="F10">
        <v>22</v>
      </c>
      <c r="H10" s="1">
        <v>87</v>
      </c>
      <c r="I10">
        <v>30</v>
      </c>
      <c r="K10" s="1">
        <v>81</v>
      </c>
      <c r="L10">
        <v>34</v>
      </c>
      <c r="N10" s="1">
        <v>73.5</v>
      </c>
      <c r="O10">
        <v>39</v>
      </c>
      <c r="Q10" s="1">
        <v>69</v>
      </c>
      <c r="R10">
        <v>42</v>
      </c>
      <c r="T10" s="1">
        <v>63</v>
      </c>
      <c r="U10">
        <v>46</v>
      </c>
      <c r="W10" s="1">
        <v>58.5</v>
      </c>
      <c r="X10">
        <v>49</v>
      </c>
      <c r="Z10" s="1">
        <v>52.5</v>
      </c>
      <c r="AA10">
        <v>53</v>
      </c>
      <c r="AC10" s="1">
        <v>45</v>
      </c>
      <c r="AD10">
        <v>58</v>
      </c>
    </row>
    <row r="11" spans="1:33" x14ac:dyDescent="0.25">
      <c r="B11" s="1">
        <v>145.5</v>
      </c>
      <c r="C11">
        <v>8</v>
      </c>
      <c r="E11" s="1">
        <v>99</v>
      </c>
      <c r="F11">
        <v>22</v>
      </c>
      <c r="H11" s="1">
        <v>87</v>
      </c>
      <c r="I11">
        <v>30</v>
      </c>
      <c r="K11" s="1">
        <v>81</v>
      </c>
      <c r="L11">
        <v>34</v>
      </c>
      <c r="N11" s="1">
        <v>73.5</v>
      </c>
      <c r="O11">
        <v>39</v>
      </c>
      <c r="Q11" s="1">
        <v>69</v>
      </c>
      <c r="R11">
        <v>42</v>
      </c>
      <c r="T11" s="1">
        <v>63</v>
      </c>
      <c r="U11">
        <v>46</v>
      </c>
      <c r="W11" s="1">
        <v>58.5</v>
      </c>
      <c r="X11">
        <v>49</v>
      </c>
      <c r="Z11" s="1">
        <v>52.5</v>
      </c>
      <c r="AA11">
        <v>53</v>
      </c>
      <c r="AC11" s="1">
        <v>43.5</v>
      </c>
      <c r="AD11">
        <v>59</v>
      </c>
    </row>
    <row r="12" spans="1:33" x14ac:dyDescent="0.25">
      <c r="B12" s="1">
        <v>133.5</v>
      </c>
      <c r="C12">
        <v>9</v>
      </c>
      <c r="E12" s="1">
        <v>97.5</v>
      </c>
      <c r="F12">
        <v>23</v>
      </c>
      <c r="H12" s="1">
        <v>87</v>
      </c>
      <c r="I12">
        <v>30</v>
      </c>
      <c r="K12" s="1">
        <v>79.5</v>
      </c>
      <c r="L12">
        <v>35</v>
      </c>
      <c r="N12" s="1">
        <v>73.5</v>
      </c>
      <c r="O12">
        <v>39</v>
      </c>
      <c r="Q12" s="1">
        <v>69</v>
      </c>
      <c r="R12">
        <v>42</v>
      </c>
      <c r="T12" s="1">
        <v>63</v>
      </c>
      <c r="U12">
        <v>46</v>
      </c>
      <c r="W12" s="1">
        <v>57</v>
      </c>
      <c r="X12">
        <v>50</v>
      </c>
      <c r="Z12" s="1">
        <v>52.5</v>
      </c>
      <c r="AA12">
        <v>53</v>
      </c>
      <c r="AC12" s="1">
        <v>43.5</v>
      </c>
      <c r="AD12">
        <v>59</v>
      </c>
    </row>
    <row r="13" spans="1:33" x14ac:dyDescent="0.25">
      <c r="B13" s="1">
        <v>132</v>
      </c>
      <c r="C13">
        <v>10</v>
      </c>
      <c r="E13" s="1">
        <v>97.5</v>
      </c>
      <c r="F13">
        <v>23</v>
      </c>
      <c r="H13" s="1">
        <v>87</v>
      </c>
      <c r="I13">
        <v>30</v>
      </c>
      <c r="K13" s="1">
        <v>79.5</v>
      </c>
      <c r="L13">
        <v>35</v>
      </c>
      <c r="N13" s="1">
        <v>73.5</v>
      </c>
      <c r="O13">
        <v>39</v>
      </c>
      <c r="Q13" s="1">
        <v>69</v>
      </c>
      <c r="R13">
        <v>42</v>
      </c>
      <c r="T13" s="1">
        <v>63</v>
      </c>
      <c r="U13">
        <v>46</v>
      </c>
      <c r="W13" s="1">
        <v>57</v>
      </c>
      <c r="X13">
        <v>50</v>
      </c>
      <c r="Z13" s="1">
        <v>51</v>
      </c>
      <c r="AA13">
        <v>54</v>
      </c>
      <c r="AC13" s="1">
        <v>43.5</v>
      </c>
      <c r="AD13">
        <v>59</v>
      </c>
    </row>
    <row r="14" spans="1:33" x14ac:dyDescent="0.25">
      <c r="B14" s="1">
        <v>132</v>
      </c>
      <c r="C14">
        <v>10</v>
      </c>
      <c r="E14" s="1">
        <v>97.5</v>
      </c>
      <c r="F14">
        <v>23</v>
      </c>
      <c r="H14" s="1">
        <v>85.5</v>
      </c>
      <c r="I14">
        <v>31</v>
      </c>
      <c r="K14" s="1">
        <v>78</v>
      </c>
      <c r="L14">
        <v>36</v>
      </c>
      <c r="N14" s="1">
        <v>73.5</v>
      </c>
      <c r="O14">
        <v>39</v>
      </c>
      <c r="Q14" s="1">
        <v>69</v>
      </c>
      <c r="R14">
        <v>42</v>
      </c>
      <c r="T14" s="1">
        <v>61.5</v>
      </c>
      <c r="U14">
        <v>47</v>
      </c>
      <c r="W14" s="1">
        <v>57</v>
      </c>
      <c r="X14">
        <v>50</v>
      </c>
      <c r="Z14" s="1">
        <v>51</v>
      </c>
      <c r="AA14">
        <v>54</v>
      </c>
      <c r="AC14" s="1">
        <v>43.5</v>
      </c>
      <c r="AD14">
        <v>59</v>
      </c>
    </row>
    <row r="15" spans="1:33" x14ac:dyDescent="0.25">
      <c r="B15" s="1">
        <v>126</v>
      </c>
      <c r="C15">
        <v>11</v>
      </c>
      <c r="E15" s="1">
        <v>97.5</v>
      </c>
      <c r="F15">
        <v>23</v>
      </c>
      <c r="H15" s="1">
        <v>85.5</v>
      </c>
      <c r="I15">
        <v>31</v>
      </c>
      <c r="K15" s="1">
        <v>78</v>
      </c>
      <c r="L15">
        <v>36</v>
      </c>
      <c r="N15" s="1">
        <v>73.5</v>
      </c>
      <c r="O15">
        <v>39</v>
      </c>
      <c r="Q15" s="1">
        <v>69</v>
      </c>
      <c r="R15">
        <v>42</v>
      </c>
      <c r="T15" s="1">
        <v>61.5</v>
      </c>
      <c r="U15">
        <v>47</v>
      </c>
      <c r="W15" s="1">
        <v>57</v>
      </c>
      <c r="X15">
        <v>50</v>
      </c>
      <c r="Z15" s="1">
        <v>51</v>
      </c>
      <c r="AA15">
        <v>54</v>
      </c>
      <c r="AC15" s="1">
        <v>43.5</v>
      </c>
      <c r="AD15">
        <v>59</v>
      </c>
    </row>
    <row r="16" spans="1:33" x14ac:dyDescent="0.25">
      <c r="B16" s="1">
        <v>126</v>
      </c>
      <c r="C16">
        <v>11</v>
      </c>
      <c r="E16" s="1">
        <v>96</v>
      </c>
      <c r="F16">
        <v>24</v>
      </c>
      <c r="H16" s="1">
        <v>85.5</v>
      </c>
      <c r="I16">
        <v>31</v>
      </c>
      <c r="K16" s="1">
        <v>78</v>
      </c>
      <c r="L16">
        <v>36</v>
      </c>
      <c r="N16" s="1">
        <v>73.5</v>
      </c>
      <c r="O16">
        <v>39</v>
      </c>
      <c r="Q16" s="1">
        <v>69</v>
      </c>
      <c r="R16">
        <v>42</v>
      </c>
      <c r="T16" s="1">
        <v>61.5</v>
      </c>
      <c r="U16">
        <v>47</v>
      </c>
      <c r="W16" s="1">
        <v>57</v>
      </c>
      <c r="X16">
        <v>50</v>
      </c>
      <c r="Z16" s="1">
        <v>51</v>
      </c>
      <c r="AA16">
        <v>54</v>
      </c>
      <c r="AC16" s="1">
        <v>43.5</v>
      </c>
      <c r="AD16">
        <v>59</v>
      </c>
    </row>
    <row r="17" spans="2:30" x14ac:dyDescent="0.25">
      <c r="B17" s="1">
        <v>126</v>
      </c>
      <c r="C17">
        <v>11</v>
      </c>
      <c r="E17" s="1">
        <v>96</v>
      </c>
      <c r="F17">
        <v>24</v>
      </c>
      <c r="H17" s="1">
        <v>85.5</v>
      </c>
      <c r="I17">
        <v>31</v>
      </c>
      <c r="K17" s="1">
        <v>78</v>
      </c>
      <c r="L17">
        <v>36</v>
      </c>
      <c r="N17" s="1">
        <v>73.5</v>
      </c>
      <c r="O17">
        <v>39</v>
      </c>
      <c r="Q17" s="1">
        <v>67.5</v>
      </c>
      <c r="R17">
        <v>43</v>
      </c>
      <c r="T17" s="1">
        <v>61.5</v>
      </c>
      <c r="U17">
        <v>47</v>
      </c>
      <c r="W17" s="1">
        <v>57</v>
      </c>
      <c r="X17">
        <v>50</v>
      </c>
      <c r="Z17" s="1">
        <v>49.5</v>
      </c>
      <c r="AA17">
        <v>55</v>
      </c>
      <c r="AC17" s="1">
        <v>42</v>
      </c>
      <c r="AD17">
        <v>60</v>
      </c>
    </row>
    <row r="18" spans="2:30" x14ac:dyDescent="0.25">
      <c r="B18" s="1">
        <v>120</v>
      </c>
      <c r="C18">
        <v>12</v>
      </c>
      <c r="E18" s="1">
        <v>96</v>
      </c>
      <c r="F18">
        <v>24</v>
      </c>
      <c r="H18" s="1">
        <v>85.5</v>
      </c>
      <c r="I18">
        <v>31</v>
      </c>
      <c r="K18" s="1">
        <v>78</v>
      </c>
      <c r="L18">
        <v>36</v>
      </c>
      <c r="N18" s="1">
        <v>73.5</v>
      </c>
      <c r="O18">
        <v>39</v>
      </c>
      <c r="Q18" s="1">
        <v>67.5</v>
      </c>
      <c r="R18">
        <v>43</v>
      </c>
      <c r="T18" s="1">
        <v>61.5</v>
      </c>
      <c r="U18">
        <v>47</v>
      </c>
      <c r="W18" s="1">
        <v>57</v>
      </c>
      <c r="X18">
        <v>50</v>
      </c>
      <c r="Z18" s="1">
        <v>49.5</v>
      </c>
      <c r="AA18">
        <v>55</v>
      </c>
      <c r="AC18" s="1">
        <v>42</v>
      </c>
      <c r="AD18">
        <v>60</v>
      </c>
    </row>
    <row r="19" spans="2:30" x14ac:dyDescent="0.25">
      <c r="B19" s="1">
        <v>120</v>
      </c>
      <c r="C19">
        <v>12</v>
      </c>
      <c r="E19" s="1">
        <v>94.5</v>
      </c>
      <c r="F19">
        <v>25</v>
      </c>
      <c r="H19" s="1">
        <v>85.5</v>
      </c>
      <c r="I19">
        <v>31</v>
      </c>
      <c r="K19" s="1">
        <v>78</v>
      </c>
      <c r="L19">
        <v>36</v>
      </c>
      <c r="N19" s="1">
        <v>72</v>
      </c>
      <c r="O19">
        <v>40</v>
      </c>
      <c r="Q19" s="1">
        <v>67.5</v>
      </c>
      <c r="R19">
        <v>43</v>
      </c>
      <c r="T19" s="1">
        <v>61.5</v>
      </c>
      <c r="U19">
        <v>47</v>
      </c>
      <c r="W19" s="1">
        <v>55.5</v>
      </c>
      <c r="X19">
        <v>51</v>
      </c>
      <c r="Z19" s="1">
        <v>49.5</v>
      </c>
      <c r="AA19">
        <v>55</v>
      </c>
      <c r="AC19" s="1">
        <v>42</v>
      </c>
      <c r="AD19">
        <v>60</v>
      </c>
    </row>
    <row r="20" spans="2:30" x14ac:dyDescent="0.25">
      <c r="B20" s="1">
        <v>118.5</v>
      </c>
      <c r="C20">
        <v>13</v>
      </c>
      <c r="E20" s="1">
        <v>94.5</v>
      </c>
      <c r="F20">
        <v>25</v>
      </c>
      <c r="H20" s="1">
        <v>84</v>
      </c>
      <c r="I20">
        <v>32</v>
      </c>
      <c r="K20" s="1">
        <v>78</v>
      </c>
      <c r="L20">
        <v>36</v>
      </c>
      <c r="N20" s="1">
        <v>72</v>
      </c>
      <c r="O20">
        <v>40</v>
      </c>
      <c r="Q20" s="1">
        <v>67.5</v>
      </c>
      <c r="R20">
        <v>43</v>
      </c>
      <c r="T20" s="1">
        <v>61.5</v>
      </c>
      <c r="U20">
        <v>47</v>
      </c>
      <c r="W20" s="1">
        <v>55.5</v>
      </c>
      <c r="X20">
        <v>51</v>
      </c>
      <c r="Z20" s="1">
        <v>49.5</v>
      </c>
      <c r="AA20">
        <v>55</v>
      </c>
      <c r="AC20" s="1">
        <v>42</v>
      </c>
      <c r="AD20">
        <v>60</v>
      </c>
    </row>
    <row r="21" spans="2:30" x14ac:dyDescent="0.25">
      <c r="B21" s="1">
        <v>118.5</v>
      </c>
      <c r="C21">
        <v>13</v>
      </c>
      <c r="E21" s="1">
        <v>94.5</v>
      </c>
      <c r="F21">
        <v>25</v>
      </c>
      <c r="H21" s="1">
        <v>84</v>
      </c>
      <c r="I21">
        <v>32</v>
      </c>
      <c r="K21" s="1">
        <v>76.5</v>
      </c>
      <c r="L21">
        <v>37</v>
      </c>
      <c r="N21" s="1">
        <v>72</v>
      </c>
      <c r="O21">
        <v>40</v>
      </c>
      <c r="Q21" s="1">
        <v>67.5</v>
      </c>
      <c r="R21">
        <v>43</v>
      </c>
      <c r="T21" s="1">
        <v>61.5</v>
      </c>
      <c r="U21">
        <v>47</v>
      </c>
      <c r="W21" s="1">
        <v>55.5</v>
      </c>
      <c r="X21">
        <v>51</v>
      </c>
      <c r="Z21" s="1">
        <v>49.5</v>
      </c>
      <c r="AA21">
        <v>55</v>
      </c>
      <c r="AC21" s="1">
        <v>42</v>
      </c>
      <c r="AD21">
        <v>60</v>
      </c>
    </row>
    <row r="22" spans="2:30" x14ac:dyDescent="0.25">
      <c r="B22" s="1">
        <v>118.5</v>
      </c>
      <c r="C22">
        <v>13</v>
      </c>
      <c r="E22" s="1">
        <v>93</v>
      </c>
      <c r="F22">
        <v>26</v>
      </c>
      <c r="H22" s="1">
        <v>84</v>
      </c>
      <c r="I22">
        <v>32</v>
      </c>
      <c r="K22" s="1">
        <v>76.5</v>
      </c>
      <c r="L22">
        <v>37</v>
      </c>
      <c r="N22" s="1">
        <v>72</v>
      </c>
      <c r="O22">
        <v>40</v>
      </c>
      <c r="Q22" s="1">
        <v>67.5</v>
      </c>
      <c r="R22">
        <v>43</v>
      </c>
      <c r="T22" s="1">
        <v>61.5</v>
      </c>
      <c r="U22">
        <v>47</v>
      </c>
      <c r="W22" s="1">
        <v>55.5</v>
      </c>
      <c r="X22">
        <v>51</v>
      </c>
      <c r="Z22" s="1">
        <v>49.5</v>
      </c>
      <c r="AA22">
        <v>55</v>
      </c>
      <c r="AC22" s="1">
        <v>40.5</v>
      </c>
      <c r="AD22">
        <v>61</v>
      </c>
    </row>
    <row r="23" spans="2:30" x14ac:dyDescent="0.25">
      <c r="B23" s="1">
        <v>117</v>
      </c>
      <c r="C23">
        <v>14</v>
      </c>
      <c r="E23" s="1">
        <v>93</v>
      </c>
      <c r="F23">
        <v>26</v>
      </c>
      <c r="H23" s="1">
        <v>84</v>
      </c>
      <c r="I23">
        <v>32</v>
      </c>
      <c r="K23" s="1">
        <v>76.5</v>
      </c>
      <c r="L23">
        <v>37</v>
      </c>
      <c r="N23" s="1">
        <v>72</v>
      </c>
      <c r="O23">
        <v>40</v>
      </c>
      <c r="Q23" s="1">
        <v>67.5</v>
      </c>
      <c r="R23">
        <v>43</v>
      </c>
      <c r="T23" s="1">
        <v>61.5</v>
      </c>
      <c r="U23">
        <v>47</v>
      </c>
      <c r="W23" s="1">
        <v>55.5</v>
      </c>
      <c r="X23">
        <v>51</v>
      </c>
      <c r="Z23" s="1">
        <v>49.5</v>
      </c>
      <c r="AA23">
        <v>55</v>
      </c>
      <c r="AC23" s="1">
        <v>40.5</v>
      </c>
      <c r="AD23">
        <v>61</v>
      </c>
    </row>
    <row r="24" spans="2:30" x14ac:dyDescent="0.25">
      <c r="B24" s="1">
        <v>112.5</v>
      </c>
      <c r="C24">
        <v>15</v>
      </c>
      <c r="E24" s="1">
        <v>93</v>
      </c>
      <c r="F24">
        <v>26</v>
      </c>
      <c r="H24" s="1">
        <v>84</v>
      </c>
      <c r="I24">
        <v>32</v>
      </c>
      <c r="K24" s="1">
        <v>76.5</v>
      </c>
      <c r="L24">
        <v>73</v>
      </c>
      <c r="N24" s="1">
        <v>72</v>
      </c>
      <c r="O24">
        <v>40</v>
      </c>
      <c r="Q24" s="1">
        <v>66</v>
      </c>
      <c r="R24">
        <v>44</v>
      </c>
      <c r="T24" s="1">
        <v>60</v>
      </c>
      <c r="U24">
        <v>48</v>
      </c>
      <c r="W24" s="1">
        <v>55.5</v>
      </c>
      <c r="X24">
        <v>51</v>
      </c>
      <c r="Z24" s="1">
        <v>49.5</v>
      </c>
      <c r="AA24">
        <v>55</v>
      </c>
      <c r="AC24" s="1">
        <v>40.5</v>
      </c>
      <c r="AD24">
        <v>61</v>
      </c>
    </row>
    <row r="25" spans="2:30" x14ac:dyDescent="0.25">
      <c r="B25" s="1">
        <v>112.5</v>
      </c>
      <c r="C25">
        <v>15</v>
      </c>
      <c r="E25" s="1">
        <v>93</v>
      </c>
      <c r="F25">
        <v>26</v>
      </c>
      <c r="H25" s="1">
        <v>84</v>
      </c>
      <c r="I25">
        <v>32</v>
      </c>
      <c r="K25" s="1">
        <v>76.5</v>
      </c>
      <c r="L25">
        <v>37</v>
      </c>
      <c r="N25" s="1">
        <v>72</v>
      </c>
      <c r="O25">
        <v>40</v>
      </c>
      <c r="Q25" s="1">
        <v>66</v>
      </c>
      <c r="R25">
        <v>44</v>
      </c>
      <c r="T25" s="1">
        <v>60</v>
      </c>
      <c r="U25">
        <v>48</v>
      </c>
      <c r="W25" s="1">
        <v>55.5</v>
      </c>
      <c r="X25">
        <v>51</v>
      </c>
      <c r="Z25" s="1">
        <v>48</v>
      </c>
      <c r="AA25">
        <v>56</v>
      </c>
      <c r="AC25" s="1">
        <v>40.5</v>
      </c>
      <c r="AD25">
        <v>61</v>
      </c>
    </row>
    <row r="26" spans="2:30" x14ac:dyDescent="0.25">
      <c r="B26" s="1">
        <v>112.5</v>
      </c>
      <c r="C26">
        <v>15</v>
      </c>
      <c r="E26" s="1">
        <v>93</v>
      </c>
      <c r="F26">
        <v>26</v>
      </c>
      <c r="H26" s="1">
        <v>84</v>
      </c>
      <c r="I26">
        <v>32</v>
      </c>
      <c r="K26" s="1">
        <v>76.5</v>
      </c>
      <c r="L26">
        <v>37</v>
      </c>
      <c r="N26" s="1">
        <v>72</v>
      </c>
      <c r="O26">
        <v>40</v>
      </c>
      <c r="Q26" s="1">
        <v>66</v>
      </c>
      <c r="R26">
        <v>44</v>
      </c>
      <c r="T26" s="1">
        <v>60</v>
      </c>
      <c r="U26">
        <v>48</v>
      </c>
      <c r="W26" s="1">
        <v>54</v>
      </c>
      <c r="X26">
        <v>52</v>
      </c>
      <c r="Z26" s="1">
        <v>48</v>
      </c>
      <c r="AA26">
        <v>56</v>
      </c>
      <c r="AC26" s="1">
        <v>40.5</v>
      </c>
      <c r="AD26">
        <v>61</v>
      </c>
    </row>
    <row r="27" spans="2:30" x14ac:dyDescent="0.25">
      <c r="B27" s="1">
        <v>109.5</v>
      </c>
      <c r="C27">
        <v>16</v>
      </c>
      <c r="E27" s="1">
        <v>91.5</v>
      </c>
      <c r="F27">
        <v>27</v>
      </c>
      <c r="H27" s="1">
        <v>84</v>
      </c>
      <c r="I27">
        <v>32</v>
      </c>
      <c r="K27" s="1">
        <v>76.5</v>
      </c>
      <c r="L27">
        <v>37</v>
      </c>
      <c r="N27" s="1">
        <v>72</v>
      </c>
      <c r="O27">
        <v>40</v>
      </c>
      <c r="Q27" s="1">
        <v>66</v>
      </c>
      <c r="R27">
        <v>44</v>
      </c>
      <c r="T27" s="1">
        <v>60</v>
      </c>
      <c r="U27">
        <v>48</v>
      </c>
      <c r="W27" s="1">
        <v>54</v>
      </c>
      <c r="X27">
        <v>52</v>
      </c>
      <c r="Z27" s="1">
        <v>48</v>
      </c>
      <c r="AA27">
        <v>56</v>
      </c>
      <c r="AC27" s="1">
        <v>40.5</v>
      </c>
      <c r="AD27">
        <v>61</v>
      </c>
    </row>
    <row r="28" spans="2:30" x14ac:dyDescent="0.25">
      <c r="B28" s="1">
        <v>108</v>
      </c>
      <c r="C28">
        <v>17</v>
      </c>
      <c r="E28" s="1">
        <v>91.5</v>
      </c>
      <c r="F28">
        <v>27</v>
      </c>
      <c r="H28" s="1">
        <v>84</v>
      </c>
      <c r="I28">
        <v>32</v>
      </c>
      <c r="K28" s="1">
        <v>76.5</v>
      </c>
      <c r="L28">
        <v>37</v>
      </c>
      <c r="N28" s="1">
        <v>70.5</v>
      </c>
      <c r="O28">
        <v>41</v>
      </c>
      <c r="Q28" s="1">
        <v>66</v>
      </c>
      <c r="R28">
        <v>44</v>
      </c>
      <c r="T28" s="1">
        <v>60</v>
      </c>
      <c r="U28">
        <v>48</v>
      </c>
      <c r="W28" s="1">
        <v>54</v>
      </c>
      <c r="X28">
        <v>52</v>
      </c>
      <c r="Z28" s="1">
        <v>48</v>
      </c>
      <c r="AA28">
        <v>56</v>
      </c>
      <c r="AC28" s="1">
        <v>39</v>
      </c>
      <c r="AD28">
        <v>62</v>
      </c>
    </row>
    <row r="29" spans="2:30" x14ac:dyDescent="0.25">
      <c r="B29" s="1">
        <v>108</v>
      </c>
      <c r="C29">
        <v>17</v>
      </c>
      <c r="E29" s="1">
        <v>90</v>
      </c>
      <c r="F29">
        <v>28</v>
      </c>
      <c r="H29" s="1">
        <v>84</v>
      </c>
      <c r="I29">
        <v>32</v>
      </c>
      <c r="K29" s="1">
        <v>76.5</v>
      </c>
      <c r="L29">
        <v>37</v>
      </c>
      <c r="N29" s="1">
        <v>70.5</v>
      </c>
      <c r="O29">
        <v>41</v>
      </c>
      <c r="Q29" s="1">
        <v>66</v>
      </c>
      <c r="R29">
        <v>44</v>
      </c>
      <c r="T29" s="1">
        <v>60</v>
      </c>
      <c r="U29">
        <v>48</v>
      </c>
      <c r="W29" s="1">
        <v>54</v>
      </c>
      <c r="X29">
        <v>52</v>
      </c>
      <c r="Z29" s="1">
        <v>48</v>
      </c>
      <c r="AA29">
        <v>56</v>
      </c>
      <c r="AC29" s="1">
        <v>39</v>
      </c>
      <c r="AD29">
        <v>62</v>
      </c>
    </row>
    <row r="30" spans="2:30" x14ac:dyDescent="0.25">
      <c r="B30" s="1">
        <v>108</v>
      </c>
      <c r="C30">
        <v>17</v>
      </c>
      <c r="E30" s="1">
        <v>90</v>
      </c>
      <c r="F30">
        <v>28</v>
      </c>
      <c r="H30" s="1">
        <v>82.5</v>
      </c>
      <c r="I30">
        <v>33</v>
      </c>
      <c r="K30" s="1">
        <v>75</v>
      </c>
      <c r="L30">
        <v>38</v>
      </c>
      <c r="N30" s="1">
        <v>70.5</v>
      </c>
      <c r="O30">
        <v>41</v>
      </c>
      <c r="Q30" s="1">
        <v>66</v>
      </c>
      <c r="R30">
        <v>44</v>
      </c>
      <c r="T30" s="1">
        <v>60</v>
      </c>
      <c r="U30">
        <v>48</v>
      </c>
      <c r="W30" s="1">
        <v>54</v>
      </c>
      <c r="X30">
        <v>52</v>
      </c>
      <c r="Z30" s="1">
        <v>48</v>
      </c>
      <c r="AA30">
        <v>56</v>
      </c>
      <c r="AC30" s="1">
        <v>39</v>
      </c>
      <c r="AD30">
        <v>62</v>
      </c>
    </row>
    <row r="31" spans="2:30" x14ac:dyDescent="0.25">
      <c r="B31" s="1">
        <v>108</v>
      </c>
      <c r="C31">
        <v>17</v>
      </c>
      <c r="E31" s="1">
        <v>90</v>
      </c>
      <c r="F31">
        <v>28</v>
      </c>
      <c r="H31" s="1">
        <v>82.5</v>
      </c>
      <c r="I31">
        <v>33</v>
      </c>
      <c r="K31" s="1">
        <v>75</v>
      </c>
      <c r="L31">
        <v>38</v>
      </c>
      <c r="N31" s="1">
        <v>70.5</v>
      </c>
      <c r="O31">
        <v>41</v>
      </c>
      <c r="Q31" s="1">
        <v>66</v>
      </c>
      <c r="R31">
        <v>44</v>
      </c>
      <c r="T31" s="1">
        <v>60</v>
      </c>
      <c r="U31">
        <v>48</v>
      </c>
      <c r="W31" s="1">
        <v>52.5</v>
      </c>
      <c r="X31">
        <v>53</v>
      </c>
      <c r="Z31" s="1">
        <v>48</v>
      </c>
      <c r="AA31">
        <v>56</v>
      </c>
      <c r="AC31" s="1">
        <v>36</v>
      </c>
      <c r="AD31">
        <v>63</v>
      </c>
    </row>
    <row r="32" spans="2:30" x14ac:dyDescent="0.25">
      <c r="B32" s="1">
        <v>106.5</v>
      </c>
      <c r="C32">
        <v>18</v>
      </c>
      <c r="E32" s="1">
        <v>90</v>
      </c>
      <c r="F32">
        <v>28</v>
      </c>
      <c r="H32" s="1">
        <v>82.5</v>
      </c>
      <c r="I32">
        <v>33</v>
      </c>
      <c r="K32" s="1">
        <v>75</v>
      </c>
      <c r="L32">
        <v>38</v>
      </c>
      <c r="N32" s="1">
        <v>70.5</v>
      </c>
      <c r="O32">
        <v>41</v>
      </c>
      <c r="Q32" s="1">
        <v>66</v>
      </c>
      <c r="R32">
        <v>44</v>
      </c>
      <c r="T32" s="1">
        <v>60</v>
      </c>
      <c r="U32">
        <v>48</v>
      </c>
      <c r="W32" s="1">
        <v>52.5</v>
      </c>
      <c r="X32">
        <v>53</v>
      </c>
      <c r="Z32" s="1">
        <v>46.5</v>
      </c>
      <c r="AA32">
        <v>57</v>
      </c>
      <c r="AC32" s="1">
        <v>31.5</v>
      </c>
      <c r="AD32">
        <v>64</v>
      </c>
    </row>
    <row r="33" spans="2:30" x14ac:dyDescent="0.25">
      <c r="B33" s="1">
        <v>103.5</v>
      </c>
      <c r="C33">
        <v>19</v>
      </c>
      <c r="E33" s="1">
        <v>90</v>
      </c>
      <c r="F33">
        <v>28</v>
      </c>
      <c r="H33" s="1">
        <v>82.5</v>
      </c>
      <c r="I33">
        <v>33</v>
      </c>
      <c r="K33" s="1">
        <v>75</v>
      </c>
      <c r="L33">
        <v>38</v>
      </c>
      <c r="N33" s="1">
        <v>70.5</v>
      </c>
      <c r="O33">
        <v>41</v>
      </c>
      <c r="Q33" s="1">
        <v>64.5</v>
      </c>
      <c r="R33">
        <v>45</v>
      </c>
      <c r="T33" s="1">
        <v>60</v>
      </c>
      <c r="U33">
        <v>48</v>
      </c>
      <c r="W33" s="1">
        <v>52.5</v>
      </c>
      <c r="X33">
        <v>53</v>
      </c>
      <c r="Z33" s="1">
        <v>46.5</v>
      </c>
      <c r="AA33">
        <v>57</v>
      </c>
      <c r="AC33" s="1">
        <v>30</v>
      </c>
      <c r="AD33">
        <v>65</v>
      </c>
    </row>
  </sheetData>
  <mergeCells count="1">
    <mergeCell ref="A1:A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All levels - working averages</vt:lpstr>
      <vt:lpstr>Senior Rankings</vt:lpstr>
      <vt:lpstr>Junior Rankings</vt:lpstr>
      <vt:lpstr>12th Grade Ranks at a glance</vt:lpstr>
      <vt:lpstr>11th Grade Ranks at a glance</vt:lpstr>
      <vt:lpstr>10th Grade Ranks at a glance</vt:lpstr>
      <vt:lpstr>9th Grade Ranks at a glance</vt:lpstr>
      <vt:lpstr>8th Grade Ranks at a glance</vt:lpstr>
      <vt:lpstr>7th Grade Ranks at a glance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 Broderick</dc:creator>
  <cp:lastModifiedBy>Alicia Miller</cp:lastModifiedBy>
  <dcterms:created xsi:type="dcterms:W3CDTF">2019-04-18T19:46:18Z</dcterms:created>
  <dcterms:modified xsi:type="dcterms:W3CDTF">2019-05-02T20:28:05Z</dcterms:modified>
</cp:coreProperties>
</file>