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4735" windowHeight="12720" activeTab="0"/>
  </bookViews>
  <sheets>
    <sheet name="Transfering within E&amp;G" sheetId="1" r:id="rId1"/>
    <sheet name="Transfer Form" sheetId="2" r:id="rId2"/>
  </sheets>
  <definedNames>
    <definedName name="_xlnm.Print_Area" localSheetId="1">'Transfer Form'!$A$1:$I$60</definedName>
  </definedNames>
  <calcPr fullCalcOnLoad="1"/>
</workbook>
</file>

<file path=xl/sharedStrings.xml><?xml version="1.0" encoding="utf-8"?>
<sst xmlns="http://schemas.openxmlformats.org/spreadsheetml/2006/main" count="101" uniqueCount="81">
  <si>
    <t>Contract Salaries</t>
  </si>
  <si>
    <t>Instructional Wage</t>
  </si>
  <si>
    <t>Hourly Wage</t>
  </si>
  <si>
    <t>BUDGETING FOR SALARIES, WAGES, AND BENEFITS</t>
  </si>
  <si>
    <t>From Current Expense</t>
  </si>
  <si>
    <t>From Salary</t>
  </si>
  <si>
    <t>From Benefits</t>
  </si>
  <si>
    <t>Benefits</t>
  </si>
  <si>
    <t>Weber State University</t>
  </si>
  <si>
    <t>Funds Transfer</t>
  </si>
  <si>
    <t>Requested by</t>
  </si>
  <si>
    <t>Date</t>
  </si>
  <si>
    <t>Phone #</t>
  </si>
  <si>
    <t xml:space="preserve">            Mail Code</t>
  </si>
  <si>
    <t>Description / Reason for Funds Transfer</t>
  </si>
  <si>
    <t>Please make the following transfer(s)</t>
  </si>
  <si>
    <t>From:</t>
  </si>
  <si>
    <t>Amount</t>
  </si>
  <si>
    <r>
      <t>Index</t>
    </r>
    <r>
      <rPr>
        <sz val="10"/>
        <rFont val="AvantGarde Bk BT"/>
        <family val="2"/>
      </rPr>
      <t xml:space="preserve"> </t>
    </r>
  </si>
  <si>
    <t>Account Code</t>
  </si>
  <si>
    <t>Account Code Reference</t>
  </si>
  <si>
    <t>Contract Salary</t>
  </si>
  <si>
    <t>Wage Rated Instruction</t>
  </si>
  <si>
    <t>Hourly Wages</t>
  </si>
  <si>
    <t>Current Expense</t>
  </si>
  <si>
    <t>Reimbursement</t>
  </si>
  <si>
    <t>Travel</t>
  </si>
  <si>
    <t>Capital Outlay</t>
  </si>
  <si>
    <t>Scholarships</t>
  </si>
  <si>
    <t>Total</t>
  </si>
  <si>
    <t>Overhead</t>
  </si>
  <si>
    <t>Signature Approval</t>
  </si>
  <si>
    <t>Dept. Head or Authorized Person</t>
  </si>
  <si>
    <t>Please Print Name</t>
  </si>
  <si>
    <t xml:space="preserve">     Date</t>
  </si>
  <si>
    <t>VP, Dean, or Equivalent</t>
  </si>
  <si>
    <t>To:</t>
  </si>
  <si>
    <t>Notification (Please put name of individual that was notified)</t>
  </si>
  <si>
    <t xml:space="preserve">      Date</t>
  </si>
  <si>
    <t>Budget / Accounting Services Use Only</t>
  </si>
  <si>
    <t>Instructions</t>
  </si>
  <si>
    <t xml:space="preserve">   </t>
  </si>
  <si>
    <t xml:space="preserve">Document Total = </t>
  </si>
  <si>
    <t xml:space="preserve">* An actual signature approval is required from the </t>
  </si>
  <si>
    <t xml:space="preserve">  area funds are being transferred out of</t>
  </si>
  <si>
    <t>Budget or Accounting Office</t>
  </si>
  <si>
    <t xml:space="preserve">    Date</t>
  </si>
  <si>
    <t>* The area that is receiving the funds needs to be</t>
  </si>
  <si>
    <r>
      <t xml:space="preserve">  </t>
    </r>
    <r>
      <rPr>
        <sz val="9"/>
        <rFont val="Arial"/>
        <family val="2"/>
      </rPr>
      <t>notified unless they initiate the funds transfer</t>
    </r>
  </si>
  <si>
    <t>Rule Codes</t>
  </si>
  <si>
    <t>* Anything involving salary account codes</t>
  </si>
  <si>
    <t xml:space="preserve">  (61050-61999) requires a signature from a VP/Dean</t>
  </si>
  <si>
    <r>
      <t xml:space="preserve">* Send only </t>
    </r>
    <r>
      <rPr>
        <b/>
        <sz val="9"/>
        <rFont val="Arial"/>
        <family val="2"/>
      </rPr>
      <t>one</t>
    </r>
    <r>
      <rPr>
        <sz val="9"/>
        <rFont val="Arial"/>
        <family val="2"/>
      </rPr>
      <t xml:space="preserve"> copy</t>
    </r>
  </si>
  <si>
    <t>Revised 11/2007</t>
  </si>
  <si>
    <t xml:space="preserve">              FT01: JE Code</t>
  </si>
  <si>
    <t xml:space="preserve">              BUD: Budget</t>
  </si>
  <si>
    <t>Total Salary and Benefit</t>
  </si>
  <si>
    <t>Total Instructional and Benefit</t>
  </si>
  <si>
    <t>Total Hourly and Benefit</t>
  </si>
  <si>
    <t>To Benefits</t>
  </si>
  <si>
    <t>From Travel</t>
  </si>
  <si>
    <t>From Capital</t>
  </si>
  <si>
    <t>Total Current Expense</t>
  </si>
  <si>
    <t>Total Travel</t>
  </si>
  <si>
    <t>Total Capital Outlay</t>
  </si>
  <si>
    <t>Check the account you want money transferred into:</t>
  </si>
  <si>
    <t>Check the account you want money transferred from:</t>
  </si>
  <si>
    <t>Transferring within E&amp;G</t>
  </si>
  <si>
    <t>Salary Increase</t>
  </si>
  <si>
    <t>2009-2010 Average Benefit Rates</t>
  </si>
  <si>
    <t>To Account</t>
  </si>
  <si>
    <t>From Instructional Wages</t>
  </si>
  <si>
    <t>From Hourly Wages</t>
  </si>
  <si>
    <t>Current Expense (71000)</t>
  </si>
  <si>
    <t>Travel (75000)</t>
  </si>
  <si>
    <t>Capital Outlay (77000)</t>
  </si>
  <si>
    <t>Contract Salary (61050)</t>
  </si>
  <si>
    <t>Instructional Wages (62000)</t>
  </si>
  <si>
    <t>Hourly Wages (62400)</t>
  </si>
  <si>
    <t>Enter Amount Desired in Dark Purple Box</t>
  </si>
  <si>
    <t>* To maintain the formulas integrity, only type in dark purple areas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</si>
</sst>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[$-409]mmmm\ d\,\ yy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vantGarde Bk BT"/>
      <family val="2"/>
    </font>
    <font>
      <sz val="12"/>
      <name val="AvantGarde Bk BT"/>
      <family val="2"/>
    </font>
    <font>
      <sz val="10"/>
      <name val="AvantGarde Bk BT"/>
      <family val="2"/>
    </font>
    <font>
      <b/>
      <sz val="10"/>
      <name val="AvantGarde Bk BT"/>
      <family val="0"/>
    </font>
    <font>
      <sz val="10"/>
      <name val="Arial Narrow"/>
      <family val="2"/>
    </font>
    <font>
      <b/>
      <sz val="10.5"/>
      <name val="AvantGarde Bk BT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3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sz val="11"/>
      <color theme="7" tint="0.3999800086021423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3" fillId="0" borderId="0" xfId="0" applyFont="1" applyAlignment="1">
      <alignment/>
    </xf>
    <xf numFmtId="3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1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4" fillId="0" borderId="0" xfId="0" applyFont="1" applyBorder="1" applyAlignment="1">
      <alignment horizontal="center"/>
    </xf>
    <xf numFmtId="39" fontId="4" fillId="0" borderId="0" xfId="0" applyNumberFormat="1" applyFont="1" applyBorder="1" applyAlignment="1">
      <alignment horizontal="center"/>
    </xf>
    <xf numFmtId="3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5" fillId="33" borderId="12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39" fontId="4" fillId="33" borderId="0" xfId="0" applyNumberFormat="1" applyFont="1" applyFill="1" applyBorder="1" applyAlignment="1">
      <alignment horizontal="center"/>
    </xf>
    <xf numFmtId="3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39" fontId="4" fillId="0" borderId="0" xfId="0" applyNumberFormat="1" applyFont="1" applyFill="1" applyAlignment="1">
      <alignment/>
    </xf>
    <xf numFmtId="39" fontId="4" fillId="0" borderId="0" xfId="0" applyNumberFormat="1" applyFont="1" applyAlignment="1">
      <alignment/>
    </xf>
    <xf numFmtId="0" fontId="2" fillId="34" borderId="13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39" fontId="4" fillId="33" borderId="14" xfId="0" applyNumberFormat="1" applyFont="1" applyFill="1" applyBorder="1" applyAlignment="1">
      <alignment horizontal="center"/>
    </xf>
    <xf numFmtId="0" fontId="4" fillId="34" borderId="15" xfId="0" applyFont="1" applyFill="1" applyBorder="1" applyAlignment="1">
      <alignment horizontal="left"/>
    </xf>
    <xf numFmtId="0" fontId="3" fillId="34" borderId="16" xfId="0" applyFont="1" applyFill="1" applyBorder="1" applyAlignment="1">
      <alignment/>
    </xf>
    <xf numFmtId="0" fontId="5" fillId="34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21" xfId="0" applyFont="1" applyBorder="1" applyAlignment="1">
      <alignment horizontal="right"/>
    </xf>
    <xf numFmtId="0" fontId="4" fillId="0" borderId="18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39" fontId="4" fillId="0" borderId="22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/>
    </xf>
    <xf numFmtId="166" fontId="4" fillId="0" borderId="22" xfId="0" applyNumberFormat="1" applyFont="1" applyBorder="1" applyAlignment="1">
      <alignment horizontal="center"/>
    </xf>
    <xf numFmtId="0" fontId="4" fillId="33" borderId="12" xfId="0" applyFont="1" applyFill="1" applyBorder="1" applyAlignment="1">
      <alignment horizontal="left" indent="7"/>
    </xf>
    <xf numFmtId="0" fontId="4" fillId="33" borderId="0" xfId="0" applyFont="1" applyFill="1" applyBorder="1" applyAlignment="1">
      <alignment horizontal="left" indent="7"/>
    </xf>
    <xf numFmtId="0" fontId="4" fillId="33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5" fillId="34" borderId="17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39" fontId="4" fillId="33" borderId="0" xfId="0" applyNumberFormat="1" applyFont="1" applyFill="1" applyAlignment="1">
      <alignment/>
    </xf>
    <xf numFmtId="0" fontId="4" fillId="0" borderId="1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66" fontId="4" fillId="0" borderId="22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14" xfId="0" applyFont="1" applyBorder="1" applyAlignment="1">
      <alignment/>
    </xf>
    <xf numFmtId="0" fontId="3" fillId="0" borderId="1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10" fillId="0" borderId="14" xfId="0" applyFont="1" applyBorder="1" applyAlignment="1">
      <alignment/>
    </xf>
    <xf numFmtId="0" fontId="11" fillId="0" borderId="16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9" fillId="0" borderId="18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9" fillId="0" borderId="12" xfId="0" applyFont="1" applyBorder="1" applyAlignment="1">
      <alignment/>
    </xf>
    <xf numFmtId="0" fontId="0" fillId="17" borderId="0" xfId="0" applyFill="1" applyAlignment="1" applyProtection="1">
      <alignment/>
      <protection/>
    </xf>
    <xf numFmtId="44" fontId="0" fillId="17" borderId="0" xfId="0" applyNumberFormat="1" applyFill="1" applyAlignment="1" applyProtection="1">
      <alignment/>
      <protection/>
    </xf>
    <xf numFmtId="0" fontId="35" fillId="17" borderId="0" xfId="0" applyFont="1" applyFill="1" applyAlignment="1" applyProtection="1">
      <alignment/>
      <protection/>
    </xf>
    <xf numFmtId="1" fontId="0" fillId="17" borderId="0" xfId="0" applyNumberFormat="1" applyFill="1" applyAlignment="1" applyProtection="1">
      <alignment/>
      <protection/>
    </xf>
    <xf numFmtId="0" fontId="45" fillId="17" borderId="0" xfId="53" applyFill="1" applyAlignment="1" applyProtection="1">
      <alignment/>
      <protection/>
    </xf>
    <xf numFmtId="0" fontId="53" fillId="17" borderId="0" xfId="0" applyFont="1" applyFill="1" applyAlignment="1" applyProtection="1">
      <alignment/>
      <protection/>
    </xf>
    <xf numFmtId="0" fontId="54" fillId="17" borderId="0" xfId="0" applyFont="1" applyFill="1" applyAlignment="1" applyProtection="1">
      <alignment/>
      <protection/>
    </xf>
    <xf numFmtId="0" fontId="51" fillId="17" borderId="0" xfId="0" applyFont="1" applyFill="1" applyAlignment="1" applyProtection="1">
      <alignment/>
      <protection/>
    </xf>
    <xf numFmtId="0" fontId="54" fillId="17" borderId="0" xfId="0" applyFont="1" applyFill="1" applyAlignment="1" applyProtection="1">
      <alignment/>
      <protection/>
    </xf>
    <xf numFmtId="0" fontId="52" fillId="17" borderId="0" xfId="0" applyFont="1" applyFill="1" applyAlignment="1" applyProtection="1">
      <alignment/>
      <protection/>
    </xf>
    <xf numFmtId="44" fontId="0" fillId="17" borderId="0" xfId="44" applyFont="1" applyFill="1" applyAlignment="1" applyProtection="1">
      <alignment/>
      <protection/>
    </xf>
    <xf numFmtId="10" fontId="0" fillId="17" borderId="0" xfId="59" applyNumberFormat="1" applyFont="1" applyFill="1" applyAlignment="1" applyProtection="1">
      <alignment/>
      <protection/>
    </xf>
    <xf numFmtId="0" fontId="0" fillId="17" borderId="0" xfId="0" applyFill="1" applyBorder="1" applyAlignment="1" applyProtection="1">
      <alignment/>
      <protection/>
    </xf>
    <xf numFmtId="0" fontId="0" fillId="17" borderId="0" xfId="0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/>
    </xf>
    <xf numFmtId="0" fontId="35" fillId="35" borderId="0" xfId="0" applyFont="1" applyFill="1" applyAlignment="1" applyProtection="1">
      <alignment/>
      <protection/>
    </xf>
    <xf numFmtId="44" fontId="0" fillId="35" borderId="0" xfId="0" applyNumberFormat="1" applyFill="1" applyAlignment="1" applyProtection="1">
      <alignment/>
      <protection/>
    </xf>
    <xf numFmtId="44" fontId="35" fillId="35" borderId="0" xfId="0" applyNumberFormat="1" applyFont="1" applyFill="1" applyAlignment="1" applyProtection="1">
      <alignment/>
      <protection/>
    </xf>
    <xf numFmtId="0" fontId="55" fillId="17" borderId="0" xfId="0" applyFont="1" applyFill="1" applyAlignment="1" applyProtection="1">
      <alignment/>
      <protection/>
    </xf>
    <xf numFmtId="0" fontId="33" fillId="17" borderId="0" xfId="0" applyFont="1" applyFill="1" applyAlignment="1" applyProtection="1">
      <alignment horizontal="center"/>
      <protection/>
    </xf>
    <xf numFmtId="0" fontId="33" fillId="17" borderId="0" xfId="0" applyFont="1" applyFill="1" applyAlignment="1" applyProtection="1">
      <alignment/>
      <protection/>
    </xf>
    <xf numFmtId="44" fontId="34" fillId="17" borderId="24" xfId="44" applyFont="1" applyFill="1" applyBorder="1" applyAlignment="1" applyProtection="1">
      <alignment/>
      <protection locked="0"/>
    </xf>
    <xf numFmtId="44" fontId="34" fillId="17" borderId="0" xfId="44" applyFont="1" applyFill="1" applyAlignment="1" applyProtection="1">
      <alignment/>
      <protection/>
    </xf>
    <xf numFmtId="0" fontId="53" fillId="17" borderId="0" xfId="0" applyFont="1" applyFill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39" fontId="4" fillId="0" borderId="1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65" fontId="4" fillId="0" borderId="20" xfId="0" applyNumberFormat="1" applyFont="1" applyBorder="1" applyAlignment="1">
      <alignment horizontal="right" indent="4"/>
    </xf>
    <xf numFmtId="165" fontId="4" fillId="0" borderId="21" xfId="0" applyNumberFormat="1" applyFont="1" applyBorder="1" applyAlignment="1">
      <alignment horizontal="right" indent="4"/>
    </xf>
    <xf numFmtId="165" fontId="4" fillId="0" borderId="11" xfId="0" applyNumberFormat="1" applyFont="1" applyBorder="1" applyAlignment="1">
      <alignment horizontal="right" indent="4"/>
    </xf>
    <xf numFmtId="0" fontId="5" fillId="34" borderId="15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9" fontId="5" fillId="34" borderId="15" xfId="0" applyNumberFormat="1" applyFont="1" applyFill="1" applyBorder="1" applyAlignment="1">
      <alignment horizontal="center"/>
    </xf>
    <xf numFmtId="39" fontId="5" fillId="34" borderId="16" xfId="0" applyNumberFormat="1" applyFont="1" applyFill="1" applyBorder="1" applyAlignment="1">
      <alignment horizontal="center"/>
    </xf>
    <xf numFmtId="39" fontId="5" fillId="34" borderId="18" xfId="0" applyNumberFormat="1" applyFont="1" applyFill="1" applyBorder="1" applyAlignment="1">
      <alignment horizontal="center"/>
    </xf>
    <xf numFmtId="39" fontId="5" fillId="34" borderId="22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8" fillId="34" borderId="22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8" xfId="0" applyFont="1" applyBorder="1" applyAlignment="1">
      <alignment horizontal="left" indent="7"/>
    </xf>
    <xf numFmtId="0" fontId="4" fillId="0" borderId="10" xfId="0" applyFont="1" applyBorder="1" applyAlignment="1">
      <alignment horizontal="left" indent="7"/>
    </xf>
    <xf numFmtId="0" fontId="4" fillId="34" borderId="12" xfId="0" applyFont="1" applyFill="1" applyBorder="1" applyAlignment="1">
      <alignment horizontal="left"/>
    </xf>
    <xf numFmtId="0" fontId="4" fillId="34" borderId="16" xfId="0" applyFont="1" applyFill="1" applyBorder="1" applyAlignment="1">
      <alignment horizontal="left"/>
    </xf>
    <xf numFmtId="0" fontId="8" fillId="34" borderId="20" xfId="0" applyFont="1" applyFill="1" applyBorder="1" applyAlignment="1">
      <alignment horizontal="left"/>
    </xf>
    <xf numFmtId="0" fontId="8" fillId="34" borderId="21" xfId="0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4" fillId="0" borderId="18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39" fontId="5" fillId="34" borderId="12" xfId="0" applyNumberFormat="1" applyFont="1" applyFill="1" applyBorder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9">
    <dxf>
      <fill>
        <patternFill>
          <bgColor theme="7" tint="-0.24993999302387238"/>
        </patternFill>
      </fill>
    </dxf>
    <dxf>
      <fill>
        <patternFill>
          <bgColor theme="7" tint="-0.24993999302387238"/>
        </patternFill>
      </fill>
    </dxf>
    <dxf>
      <fill>
        <patternFill>
          <bgColor theme="7" tint="-0.24993999302387238"/>
        </patternFill>
      </fill>
    </dxf>
    <dxf>
      <fill>
        <patternFill>
          <bgColor theme="7" tint="-0.24993999302387238"/>
        </patternFill>
      </fill>
    </dxf>
    <dxf>
      <fill>
        <patternFill>
          <bgColor theme="7" tint="-0.24993999302387238"/>
        </patternFill>
      </fill>
    </dxf>
    <dxf>
      <fill>
        <patternFill>
          <bgColor theme="7" tint="-0.24993999302387238"/>
        </patternFill>
      </fill>
    </dxf>
    <dxf>
      <font>
        <name val="Cambria"/>
        <color theme="7" tint="0.3999499976634979"/>
      </font>
      <border>
        <left/>
        <right/>
        <top/>
        <bottom/>
      </border>
    </dxf>
    <dxf>
      <font>
        <name val="Cambria"/>
        <color theme="7" tint="0.3999499976634979"/>
      </font>
      <border>
        <left/>
        <right/>
        <top/>
        <bottom/>
      </border>
    </dxf>
    <dxf>
      <font>
        <name val="Cambria"/>
        <color theme="7" tint="0.3999499976634979"/>
      </font>
      <border>
        <left/>
        <right/>
        <top/>
        <bottom/>
      </border>
    </dxf>
    <dxf>
      <font>
        <name val="Cambria"/>
        <color theme="7" tint="0.3999499976634979"/>
      </font>
      <border>
        <left/>
        <right/>
        <top/>
        <bottom/>
      </border>
    </dxf>
    <dxf>
      <font>
        <name val="Cambria"/>
        <color theme="7" tint="0.3999499976634979"/>
      </font>
      <border>
        <left/>
        <right/>
        <top/>
        <bottom/>
      </border>
    </dxf>
    <dxf>
      <font>
        <name val="Cambria"/>
        <color theme="7" tint="0.3999499976634979"/>
      </font>
      <border>
        <left/>
        <right/>
        <top/>
        <bottom/>
      </border>
    </dxf>
    <dxf>
      <font>
        <name val="Cambria"/>
        <color theme="7" tint="0.3999499976634979"/>
      </font>
      <border>
        <left/>
        <right/>
        <top/>
        <bottom/>
      </border>
    </dxf>
    <dxf>
      <font>
        <name val="Cambria"/>
        <color theme="7" tint="0.3999499976634979"/>
      </font>
      <border>
        <left/>
        <right/>
        <top/>
        <bottom/>
      </border>
    </dxf>
    <dxf>
      <font>
        <name val="Cambria"/>
        <color theme="7" tint="0.3999499976634979"/>
      </font>
      <border>
        <left/>
        <right/>
        <top/>
        <bottom/>
      </border>
    </dxf>
    <dxf>
      <font>
        <name val="Cambria"/>
        <color theme="7" tint="0.3999499976634979"/>
      </font>
      <border>
        <left/>
        <right/>
        <top/>
        <bottom/>
      </border>
    </dxf>
    <dxf>
      <font>
        <name val="Cambria"/>
        <color theme="7" tint="0.3999499976634979"/>
      </font>
      <border>
        <left/>
        <right/>
        <top/>
        <bottom/>
      </border>
    </dxf>
    <dxf>
      <font>
        <name val="Cambria"/>
        <color theme="7" tint="0.3999499976634979"/>
      </font>
      <border>
        <left/>
        <right/>
        <top/>
        <bottom/>
      </border>
    </dxf>
    <dxf>
      <font>
        <color theme="7" tint="0.3999499976634979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.emf" /><Relationship Id="rId3" Type="http://schemas.openxmlformats.org/officeDocument/2006/relationships/image" Target="../media/image7.emf" /><Relationship Id="rId4" Type="http://schemas.openxmlformats.org/officeDocument/2006/relationships/image" Target="../media/image13.emf" /><Relationship Id="rId5" Type="http://schemas.openxmlformats.org/officeDocument/2006/relationships/image" Target="../media/image10.emf" /><Relationship Id="rId6" Type="http://schemas.openxmlformats.org/officeDocument/2006/relationships/image" Target="../media/image5.emf" /><Relationship Id="rId7" Type="http://schemas.openxmlformats.org/officeDocument/2006/relationships/image" Target="../media/image15.emf" /><Relationship Id="rId8" Type="http://schemas.openxmlformats.org/officeDocument/2006/relationships/image" Target="../media/image9.emf" /><Relationship Id="rId9" Type="http://schemas.openxmlformats.org/officeDocument/2006/relationships/image" Target="../media/image3.emf" /><Relationship Id="rId10" Type="http://schemas.openxmlformats.org/officeDocument/2006/relationships/image" Target="../media/image16.emf" /><Relationship Id="rId11" Type="http://schemas.openxmlformats.org/officeDocument/2006/relationships/image" Target="../media/image8.emf" /><Relationship Id="rId12" Type="http://schemas.openxmlformats.org/officeDocument/2006/relationships/image" Target="../media/image11.emf" /><Relationship Id="rId13" Type="http://schemas.openxmlformats.org/officeDocument/2006/relationships/image" Target="../media/image2.emf" /><Relationship Id="rId14" Type="http://schemas.openxmlformats.org/officeDocument/2006/relationships/image" Target="../media/image4.emf" /><Relationship Id="rId1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</xdr:row>
      <xdr:rowOff>9525</xdr:rowOff>
    </xdr:from>
    <xdr:to>
      <xdr:col>0</xdr:col>
      <xdr:colOff>1866900</xdr:colOff>
      <xdr:row>11</xdr:row>
      <xdr:rowOff>9525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52625"/>
          <a:ext cx="1828800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38100</xdr:colOff>
      <xdr:row>11</xdr:row>
      <xdr:rowOff>9525</xdr:rowOff>
    </xdr:from>
    <xdr:to>
      <xdr:col>0</xdr:col>
      <xdr:colOff>1409700</xdr:colOff>
      <xdr:row>12</xdr:row>
      <xdr:rowOff>9525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219325"/>
          <a:ext cx="1371600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38100</xdr:colOff>
      <xdr:row>12</xdr:row>
      <xdr:rowOff>9525</xdr:rowOff>
    </xdr:from>
    <xdr:to>
      <xdr:col>0</xdr:col>
      <xdr:colOff>1876425</xdr:colOff>
      <xdr:row>13</xdr:row>
      <xdr:rowOff>9525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486025"/>
          <a:ext cx="1838325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38100</xdr:colOff>
      <xdr:row>5</xdr:row>
      <xdr:rowOff>9525</xdr:rowOff>
    </xdr:from>
    <xdr:to>
      <xdr:col>0</xdr:col>
      <xdr:colOff>1905000</xdr:colOff>
      <xdr:row>8</xdr:row>
      <xdr:rowOff>9525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1152525"/>
          <a:ext cx="1866900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38100</xdr:colOff>
      <xdr:row>8</xdr:row>
      <xdr:rowOff>9525</xdr:rowOff>
    </xdr:from>
    <xdr:to>
      <xdr:col>0</xdr:col>
      <xdr:colOff>1847850</xdr:colOff>
      <xdr:row>9</xdr:row>
      <xdr:rowOff>9525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1419225"/>
          <a:ext cx="1809750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38100</xdr:colOff>
      <xdr:row>9</xdr:row>
      <xdr:rowOff>9525</xdr:rowOff>
    </xdr:from>
    <xdr:to>
      <xdr:col>0</xdr:col>
      <xdr:colOff>1714500</xdr:colOff>
      <xdr:row>10</xdr:row>
      <xdr:rowOff>9525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1685925"/>
          <a:ext cx="1676400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38100</xdr:colOff>
      <xdr:row>17</xdr:row>
      <xdr:rowOff>0</xdr:rowOff>
    </xdr:from>
    <xdr:to>
      <xdr:col>0</xdr:col>
      <xdr:colOff>2057400</xdr:colOff>
      <xdr:row>18</xdr:row>
      <xdr:rowOff>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3810000"/>
          <a:ext cx="2019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17</xdr:row>
      <xdr:rowOff>0</xdr:rowOff>
    </xdr:from>
    <xdr:to>
      <xdr:col>0</xdr:col>
      <xdr:colOff>2085975</xdr:colOff>
      <xdr:row>18</xdr:row>
      <xdr:rowOff>0</xdr:rowOff>
    </xdr:to>
    <xdr:pic>
      <xdr:nvPicPr>
        <xdr:cNvPr id="8" name="CheckBox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" y="3810000"/>
          <a:ext cx="2047875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38100</xdr:colOff>
      <xdr:row>18</xdr:row>
      <xdr:rowOff>0</xdr:rowOff>
    </xdr:from>
    <xdr:to>
      <xdr:col>0</xdr:col>
      <xdr:colOff>1781175</xdr:colOff>
      <xdr:row>19</xdr:row>
      <xdr:rowOff>0</xdr:rowOff>
    </xdr:to>
    <xdr:pic>
      <xdr:nvPicPr>
        <xdr:cNvPr id="9" name="CheckBox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" y="4076700"/>
          <a:ext cx="1743075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38100</xdr:colOff>
      <xdr:row>19</xdr:row>
      <xdr:rowOff>9525</xdr:rowOff>
    </xdr:from>
    <xdr:to>
      <xdr:col>0</xdr:col>
      <xdr:colOff>1857375</xdr:colOff>
      <xdr:row>20</xdr:row>
      <xdr:rowOff>9525</xdr:rowOff>
    </xdr:to>
    <xdr:pic>
      <xdr:nvPicPr>
        <xdr:cNvPr id="10" name="CheckBox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" y="4352925"/>
          <a:ext cx="1819275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38100</xdr:colOff>
      <xdr:row>20</xdr:row>
      <xdr:rowOff>9525</xdr:rowOff>
    </xdr:from>
    <xdr:to>
      <xdr:col>0</xdr:col>
      <xdr:colOff>1409700</xdr:colOff>
      <xdr:row>21</xdr:row>
      <xdr:rowOff>9525</xdr:rowOff>
    </xdr:to>
    <xdr:pic>
      <xdr:nvPicPr>
        <xdr:cNvPr id="11" name="CheckBox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100" y="4619625"/>
          <a:ext cx="1371600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38100</xdr:colOff>
      <xdr:row>21</xdr:row>
      <xdr:rowOff>9525</xdr:rowOff>
    </xdr:from>
    <xdr:to>
      <xdr:col>0</xdr:col>
      <xdr:colOff>1724025</xdr:colOff>
      <xdr:row>22</xdr:row>
      <xdr:rowOff>9525</xdr:rowOff>
    </xdr:to>
    <xdr:pic>
      <xdr:nvPicPr>
        <xdr:cNvPr id="12" name="CheckBox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100" y="4886325"/>
          <a:ext cx="1685925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66675</xdr:colOff>
      <xdr:row>6</xdr:row>
      <xdr:rowOff>142875</xdr:rowOff>
    </xdr:from>
    <xdr:to>
      <xdr:col>0</xdr:col>
      <xdr:colOff>1438275</xdr:colOff>
      <xdr:row>7</xdr:row>
      <xdr:rowOff>142875</xdr:rowOff>
    </xdr:to>
    <xdr:pic>
      <xdr:nvPicPr>
        <xdr:cNvPr id="13" name="OptionButton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675" y="1409700"/>
          <a:ext cx="13716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1428750</xdr:colOff>
      <xdr:row>6</xdr:row>
      <xdr:rowOff>142875</xdr:rowOff>
    </xdr:from>
    <xdr:to>
      <xdr:col>0</xdr:col>
      <xdr:colOff>2771775</xdr:colOff>
      <xdr:row>7</xdr:row>
      <xdr:rowOff>142875</xdr:rowOff>
    </xdr:to>
    <xdr:pic>
      <xdr:nvPicPr>
        <xdr:cNvPr id="14" name="OptionButton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28750" y="140970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38100</xdr:colOff>
      <xdr:row>16</xdr:row>
      <xdr:rowOff>0</xdr:rowOff>
    </xdr:from>
    <xdr:to>
      <xdr:col>0</xdr:col>
      <xdr:colOff>1743075</xdr:colOff>
      <xdr:row>17</xdr:row>
      <xdr:rowOff>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100" y="3543300"/>
          <a:ext cx="1704975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57</xdr:row>
      <xdr:rowOff>38100</xdr:rowOff>
    </xdr:from>
    <xdr:to>
      <xdr:col>1</xdr:col>
      <xdr:colOff>381000</xdr:colOff>
      <xdr:row>57</xdr:row>
      <xdr:rowOff>161925</xdr:rowOff>
    </xdr:to>
    <xdr:sp>
      <xdr:nvSpPr>
        <xdr:cNvPr id="1" name="Rectangle 2"/>
        <xdr:cNvSpPr>
          <a:spLocks/>
        </xdr:cNvSpPr>
      </xdr:nvSpPr>
      <xdr:spPr>
        <a:xfrm>
          <a:off x="257175" y="10429875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180975</xdr:colOff>
      <xdr:row>0</xdr:row>
      <xdr:rowOff>0</xdr:rowOff>
    </xdr:from>
    <xdr:to>
      <xdr:col>1</xdr:col>
      <xdr:colOff>609600</xdr:colOff>
      <xdr:row>2</xdr:row>
      <xdr:rowOff>19050</xdr:rowOff>
    </xdr:to>
    <xdr:pic>
      <xdr:nvPicPr>
        <xdr:cNvPr id="2" name="Picture 4" descr="u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428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56</xdr:row>
      <xdr:rowOff>38100</xdr:rowOff>
    </xdr:from>
    <xdr:to>
      <xdr:col>1</xdr:col>
      <xdr:colOff>381000</xdr:colOff>
      <xdr:row>56</xdr:row>
      <xdr:rowOff>161925</xdr:rowOff>
    </xdr:to>
    <xdr:sp>
      <xdr:nvSpPr>
        <xdr:cNvPr id="3" name="Rectangle 9"/>
        <xdr:cNvSpPr>
          <a:spLocks/>
        </xdr:cNvSpPr>
      </xdr:nvSpPr>
      <xdr:spPr>
        <a:xfrm>
          <a:off x="257175" y="10239375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M51"/>
  <sheetViews>
    <sheetView showGridLines="0" tabSelected="1" zoomScalePageLayoutView="0" workbookViewId="0" topLeftCell="A3">
      <selection activeCell="V26" sqref="V26"/>
    </sheetView>
  </sheetViews>
  <sheetFormatPr defaultColWidth="9.140625" defaultRowHeight="15"/>
  <cols>
    <col min="1" max="1" width="41.8515625" style="90" customWidth="1"/>
    <col min="2" max="2" width="17.140625" style="90" customWidth="1"/>
    <col min="3" max="3" width="13.57421875" style="90" customWidth="1"/>
    <col min="4" max="4" width="13.00390625" style="90" customWidth="1"/>
    <col min="5" max="5" width="12.57421875" style="90" customWidth="1"/>
    <col min="6" max="6" width="22.8515625" style="90" customWidth="1"/>
    <col min="7" max="7" width="17.421875" style="90" customWidth="1"/>
    <col min="8" max="8" width="20.57421875" style="90" customWidth="1"/>
    <col min="9" max="9" width="21.421875" style="90" customWidth="1"/>
    <col min="10" max="10" width="25.8515625" style="90" customWidth="1"/>
    <col min="11" max="11" width="20.8515625" style="90" customWidth="1"/>
    <col min="12" max="12" width="12.57421875" style="90" customWidth="1"/>
    <col min="13" max="13" width="13.00390625" style="90" customWidth="1"/>
    <col min="14" max="16384" width="9.140625" style="90" customWidth="1"/>
  </cols>
  <sheetData>
    <row r="1" ht="15">
      <c r="A1" s="94"/>
    </row>
    <row r="2" spans="1:13" ht="23.25">
      <c r="A2" s="113" t="s">
        <v>67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95"/>
      <c r="M2" s="95"/>
    </row>
    <row r="4" ht="15.75">
      <c r="A4" s="96" t="s">
        <v>65</v>
      </c>
    </row>
    <row r="5" spans="4:11" ht="21" customHeight="1">
      <c r="D5" s="97" t="s">
        <v>79</v>
      </c>
      <c r="G5" s="98"/>
      <c r="H5" s="98"/>
      <c r="I5" s="98"/>
      <c r="J5" s="98"/>
      <c r="K5" s="98"/>
    </row>
    <row r="6" spans="2:3" ht="21" customHeight="1">
      <c r="B6" s="92"/>
      <c r="C6" s="108" t="b">
        <v>0</v>
      </c>
    </row>
    <row r="7" spans="2:11" ht="21" customHeight="1" hidden="1">
      <c r="B7" s="92"/>
      <c r="C7" s="108" t="b">
        <v>1</v>
      </c>
      <c r="D7" s="92"/>
      <c r="E7" s="92"/>
      <c r="F7" s="100"/>
      <c r="G7" s="100"/>
      <c r="H7" s="100"/>
      <c r="I7" s="100"/>
      <c r="J7" s="100"/>
      <c r="K7" s="100"/>
    </row>
    <row r="8" spans="2:11" ht="21" customHeight="1" hidden="1">
      <c r="B8" s="92"/>
      <c r="C8" s="108" t="b">
        <v>0</v>
      </c>
      <c r="D8" s="92"/>
      <c r="F8" s="100"/>
      <c r="G8" s="100"/>
      <c r="H8" s="100"/>
      <c r="I8" s="100"/>
      <c r="J8" s="100"/>
      <c r="K8" s="100"/>
    </row>
    <row r="9" spans="2:11" ht="21" customHeight="1" thickBot="1">
      <c r="B9" s="92"/>
      <c r="C9" s="108" t="b">
        <v>0</v>
      </c>
      <c r="F9" s="109" t="s">
        <v>73</v>
      </c>
      <c r="G9" s="109" t="s">
        <v>74</v>
      </c>
      <c r="H9" s="109" t="s">
        <v>75</v>
      </c>
      <c r="I9" s="109" t="s">
        <v>76</v>
      </c>
      <c r="J9" s="109" t="s">
        <v>77</v>
      </c>
      <c r="K9" s="109" t="s">
        <v>78</v>
      </c>
    </row>
    <row r="10" spans="2:11" ht="21" customHeight="1" thickBot="1">
      <c r="B10" s="92"/>
      <c r="C10" s="108" t="b">
        <v>0</v>
      </c>
      <c r="D10" s="97" t="s">
        <v>70</v>
      </c>
      <c r="F10" s="111">
        <v>0</v>
      </c>
      <c r="G10" s="111">
        <v>0</v>
      </c>
      <c r="H10" s="111">
        <v>0</v>
      </c>
      <c r="I10" s="111"/>
      <c r="J10" s="111">
        <v>100</v>
      </c>
      <c r="K10" s="111">
        <v>1500</v>
      </c>
    </row>
    <row r="11" spans="2:11" ht="21" customHeight="1">
      <c r="B11" s="92"/>
      <c r="C11" s="108" t="b">
        <v>0</v>
      </c>
      <c r="D11" s="97" t="s">
        <v>59</v>
      </c>
      <c r="F11" s="112">
        <v>0</v>
      </c>
      <c r="G11" s="112">
        <v>0</v>
      </c>
      <c r="H11" s="112">
        <v>0</v>
      </c>
      <c r="I11" s="112">
        <f>IF(C7=TRUE,(ROUND(I10*C42,0)),(ROUND(I10*C43,0)))</f>
        <v>0</v>
      </c>
      <c r="J11" s="112">
        <f>ROUND(J10*C44,0)</f>
        <v>15</v>
      </c>
      <c r="K11" s="112">
        <f>ROUND(K10*C45,0)</f>
        <v>128</v>
      </c>
    </row>
    <row r="12" spans="2:11" ht="21" customHeight="1">
      <c r="B12" s="92"/>
      <c r="C12" s="108" t="b">
        <v>0</v>
      </c>
      <c r="D12" s="97" t="s">
        <v>5</v>
      </c>
      <c r="F12" s="112">
        <f>IF(C17=TRUE,ROUND((F10/(1+C42)),0),0)</f>
        <v>0</v>
      </c>
      <c r="G12" s="112">
        <f>IF(C17=TRUE,ROUND((G10/(1+C42)),0),0)</f>
        <v>0</v>
      </c>
      <c r="H12" s="112">
        <f>IF(C17=TRUE,ROUND((H10/(1+C42)),0),0)</f>
        <v>0</v>
      </c>
      <c r="I12" s="112">
        <f>IF(C17=TRUE,I10,0)</f>
        <v>0</v>
      </c>
      <c r="J12" s="112">
        <f>IF(C17=TRUE,ROUND((J10*(1+C44))/(1+C42),0),0)</f>
        <v>0</v>
      </c>
      <c r="K12" s="112">
        <f>IF(C17=TRUE,ROUND((K10*(1+C45))/(1+C42),0),0)</f>
        <v>0</v>
      </c>
    </row>
    <row r="13" spans="2:11" ht="21" customHeight="1">
      <c r="B13" s="92"/>
      <c r="C13" s="108" t="b">
        <v>0</v>
      </c>
      <c r="D13" s="97" t="s">
        <v>6</v>
      </c>
      <c r="F13" s="112">
        <f>IF(C17=TRUE,F10-F12,0)</f>
        <v>0</v>
      </c>
      <c r="G13" s="112">
        <f>IF(C17=TRUE,G10-G12,0)</f>
        <v>0</v>
      </c>
      <c r="H13" s="112">
        <f>IF(C17=TRUE,H10-H12,0)</f>
        <v>0</v>
      </c>
      <c r="I13" s="112">
        <f>IF(C7=TRUE,(ROUND(I12*C42,0)),(ROUND(I12*C43,0)))</f>
        <v>0</v>
      </c>
      <c r="J13" s="112">
        <f>IF(C17=TRUE,IF(J10&lt;=0,0,IF(ROUND(J12*C42,0)+J12=C35,ROUND(J12*C42,0),C35-J12)),0)</f>
        <v>0</v>
      </c>
      <c r="K13" s="112">
        <f>IF(C17=TRUE,IF(K10&lt;=0,0,IF(ROUND(K12*C45,0)+K12=C36,ROUND(K12*C42,0),C36-K12)),0)</f>
        <v>0</v>
      </c>
    </row>
    <row r="14" spans="2:11" ht="21" customHeight="1">
      <c r="B14" s="99"/>
      <c r="C14" s="108"/>
      <c r="D14" s="97" t="s">
        <v>71</v>
      </c>
      <c r="F14" s="112">
        <f>IF(C18=TRUE,ROUND((F10/(1+C44)),0),0)</f>
        <v>0</v>
      </c>
      <c r="G14" s="112">
        <f>IF(C18=TRUE,ROUND((G10/(1+C44)),0),0)</f>
        <v>0</v>
      </c>
      <c r="H14" s="112">
        <f>IF(C18=TRUE,ROUND((H10/(1+C44)),0),0)</f>
        <v>0</v>
      </c>
      <c r="I14" s="112">
        <f>ROUND(IF(AND(C18=TRUE,C7=TRUE),ROUND(I10*(1+C42),0)/(1+C44),IF(C18=FALSE,0,ROUND(I10*(1+C43),0)/(1+C44))),0)</f>
        <v>0</v>
      </c>
      <c r="J14" s="112">
        <f>IF(C18=TRUE,J10,0)</f>
        <v>0</v>
      </c>
      <c r="K14" s="112">
        <f>IF(C18=TRUE,ROUND((K10*(1+C45))/(1+C44),0),0)</f>
        <v>0</v>
      </c>
    </row>
    <row r="15" spans="1:11" ht="21" customHeight="1">
      <c r="A15" s="96" t="s">
        <v>66</v>
      </c>
      <c r="B15" s="92"/>
      <c r="C15" s="108"/>
      <c r="D15" s="97" t="s">
        <v>6</v>
      </c>
      <c r="F15" s="112">
        <f>IF(C18=TRUE,F10-F14,0)</f>
        <v>0</v>
      </c>
      <c r="G15" s="112">
        <f>IF(C18=TRUE,G10-G14,0)</f>
        <v>0</v>
      </c>
      <c r="H15" s="112">
        <f>IF(C18=TRUE,H10-H14,0)</f>
        <v>0</v>
      </c>
      <c r="I15" s="112">
        <f>IF(C18=TRUE,IF(I10&lt;=0,0,IF(ROUND(I14*C44,0)+I14=C34,ROUND(I14*C44,0),C34-I14)),0)</f>
        <v>0</v>
      </c>
      <c r="J15" s="112">
        <f>IF(C18=TRUE,J11,0)</f>
        <v>0</v>
      </c>
      <c r="K15" s="112">
        <f>IF(C18=TRUE,IF(K10&lt;=0,0,IF(ROUND(K14*C44,0)+K14=C36,ROUND(K14*C44,0),C36-K14)),0)</f>
        <v>0</v>
      </c>
    </row>
    <row r="16" spans="2:11" ht="21" customHeight="1">
      <c r="B16" s="92"/>
      <c r="C16" s="108"/>
      <c r="D16" s="97" t="s">
        <v>72</v>
      </c>
      <c r="F16" s="112">
        <f>IF(C19=TRUE,ROUND((F10/(1+C45)),0),0)</f>
        <v>0</v>
      </c>
      <c r="G16" s="112">
        <f>IF(C19=TRUE,ROUND((G10/(1+C45)),0),0)</f>
        <v>0</v>
      </c>
      <c r="H16" s="112">
        <f>IF(C19=TRUE,ROUND((H10/(1+C45)),0),0)</f>
        <v>0</v>
      </c>
      <c r="I16" s="112">
        <f>ROUND(IF(AND(C19=TRUE,C7=TRUE),ROUND(I10*(1+C42),0)/(1+C45),IF(C19=FALSE,0,ROUND(I10*(1+C43),0)/(1+C45))),0)</f>
        <v>0</v>
      </c>
      <c r="J16" s="112">
        <f>IF(C19=TRUE,ROUND((J10*(1+C44))/(1+C45),0),0)</f>
        <v>0</v>
      </c>
      <c r="K16" s="112">
        <f>IF(C19=TRUE,K10,0)</f>
        <v>0</v>
      </c>
    </row>
    <row r="17" spans="2:11" ht="21" customHeight="1">
      <c r="B17" s="92"/>
      <c r="C17" s="108" t="b">
        <v>0</v>
      </c>
      <c r="D17" s="97" t="s">
        <v>6</v>
      </c>
      <c r="F17" s="112">
        <f>IF(C19=TRUE,F10-F16,0)</f>
        <v>0</v>
      </c>
      <c r="G17" s="112">
        <f>IF(C19=TRUE,G10-G16,0)</f>
        <v>0</v>
      </c>
      <c r="H17" s="112">
        <f>IF(C19=TRUE,H10-H16,0)</f>
        <v>0</v>
      </c>
      <c r="I17" s="112">
        <f>IF(C19=TRUE,IF(I10&lt;=0,0,IF(ROUND(I16*C45,0)+I16=C34,ROUND(I16*C45,0),C34-I16)),0)</f>
        <v>0</v>
      </c>
      <c r="J17" s="112">
        <f>IF(C19=TRUE,IF(J10&lt;=0,0,IF(ROUND(J16*C45,0)+J16=C35,ROUND(J16*C45,0),C35-J16)),0)</f>
        <v>0</v>
      </c>
      <c r="K17" s="112">
        <f>IF(C19=TRUE,K11,0)</f>
        <v>0</v>
      </c>
    </row>
    <row r="18" spans="2:11" ht="21" customHeight="1">
      <c r="B18" s="92"/>
      <c r="C18" s="108" t="b">
        <v>0</v>
      </c>
      <c r="D18" s="97" t="s">
        <v>4</v>
      </c>
      <c r="F18" s="112">
        <f>IF(C20=TRUE,F10,0)</f>
        <v>0</v>
      </c>
      <c r="G18" s="112">
        <f>IF(C20=TRUE,G10,0)</f>
        <v>0</v>
      </c>
      <c r="H18" s="112">
        <f>IF(C20=TRUE,H10,0)</f>
        <v>0</v>
      </c>
      <c r="I18" s="112">
        <f>IF(C20=TRUE,(I10+I11),0)</f>
        <v>0</v>
      </c>
      <c r="J18" s="112">
        <f>IF(C20=TRUE,ROUND(J10+(J10*C44),0),0)</f>
        <v>0</v>
      </c>
      <c r="K18" s="112">
        <f>IF(C20=TRUE,ROUND(K10+(K10*C45),0),0)</f>
        <v>0</v>
      </c>
    </row>
    <row r="19" spans="2:11" ht="21" customHeight="1">
      <c r="B19" s="92"/>
      <c r="C19" s="108" t="b">
        <v>0</v>
      </c>
      <c r="D19" s="97" t="s">
        <v>60</v>
      </c>
      <c r="F19" s="112">
        <f>IF(C21=TRUE,F10,0)</f>
        <v>0</v>
      </c>
      <c r="G19" s="112">
        <f>IF(C21=TRUE,G10,0)</f>
        <v>0</v>
      </c>
      <c r="H19" s="112">
        <f>IF(C21=TRUE,H10,0)</f>
        <v>0</v>
      </c>
      <c r="I19" s="112">
        <f>IF(C21=TRUE,(I10+I11),0)</f>
        <v>0</v>
      </c>
      <c r="J19" s="112">
        <f>IF(C21=TRUE,ROUND(J10+(J10*C44),0),0)</f>
        <v>0</v>
      </c>
      <c r="K19" s="112">
        <f>IF(C21=TRUE,ROUND(K10+(K10*C45),0),0)</f>
        <v>0</v>
      </c>
    </row>
    <row r="20" spans="2:11" ht="21" customHeight="1">
      <c r="B20" s="92"/>
      <c r="C20" s="108" t="b">
        <v>0</v>
      </c>
      <c r="D20" s="97" t="s">
        <v>61</v>
      </c>
      <c r="F20" s="112">
        <f>IF(C22=TRUE,F10,0)</f>
        <v>0</v>
      </c>
      <c r="G20" s="112">
        <f>IF(C22=TRUE,G10,0)</f>
        <v>0</v>
      </c>
      <c r="H20" s="112">
        <f>IF(C22=TRUE,H10,0)</f>
        <v>0</v>
      </c>
      <c r="I20" s="112">
        <f>IF(C22=TRUE,(I10+I11),0)</f>
        <v>0</v>
      </c>
      <c r="J20" s="112">
        <f>IF(C22=TRUE,ROUND(J10+(J10*C44),0),0)</f>
        <v>0</v>
      </c>
      <c r="K20" s="112">
        <f>IF(C22=TRUE,ROUND(K10+(K10*C45),0),0)</f>
        <v>0</v>
      </c>
    </row>
    <row r="21" spans="2:11" ht="21" customHeight="1">
      <c r="B21" s="92"/>
      <c r="C21" s="108" t="b">
        <v>0</v>
      </c>
      <c r="F21" s="108"/>
      <c r="G21" s="108"/>
      <c r="H21" s="108"/>
      <c r="I21" s="108"/>
      <c r="J21" s="108"/>
      <c r="K21" s="108"/>
    </row>
    <row r="22" spans="2:3" ht="21" customHeight="1">
      <c r="B22" s="99"/>
      <c r="C22" s="108" t="b">
        <v>0</v>
      </c>
    </row>
    <row r="23" spans="2:7" ht="21" customHeight="1">
      <c r="B23" s="99"/>
      <c r="C23" s="110"/>
      <c r="D23" s="102"/>
      <c r="E23" s="102"/>
      <c r="G23" s="91"/>
    </row>
    <row r="24" spans="4:5" ht="15" customHeight="1">
      <c r="D24" s="102"/>
      <c r="E24" s="103"/>
    </row>
    <row r="25" spans="4:5" ht="15">
      <c r="D25" s="102"/>
      <c r="E25" s="103"/>
    </row>
    <row r="26" ht="15">
      <c r="A26" s="90" t="s">
        <v>80</v>
      </c>
    </row>
    <row r="28" spans="1:6" ht="15">
      <c r="A28" s="104"/>
      <c r="B28" s="104"/>
      <c r="C28" s="104"/>
      <c r="D28" s="104"/>
      <c r="E28" s="104"/>
      <c r="F28" s="104"/>
    </row>
    <row r="29" spans="1:6" ht="15">
      <c r="A29" s="104"/>
      <c r="B29" s="104"/>
      <c r="C29" s="104"/>
      <c r="D29" s="104"/>
      <c r="E29" s="104"/>
      <c r="F29" s="104"/>
    </row>
    <row r="30" spans="1:10" ht="15">
      <c r="A30" s="104"/>
      <c r="B30" s="104"/>
      <c r="C30" s="106"/>
      <c r="D30" s="104"/>
      <c r="E30" s="104"/>
      <c r="F30" s="104"/>
      <c r="G30" s="91"/>
      <c r="H30" s="91"/>
      <c r="I30" s="91"/>
      <c r="J30" s="91"/>
    </row>
    <row r="31" spans="1:10" ht="15" hidden="1">
      <c r="A31" s="105" t="s">
        <v>62</v>
      </c>
      <c r="B31" s="105"/>
      <c r="C31" s="107">
        <f>F10</f>
        <v>0</v>
      </c>
      <c r="D31" s="104"/>
      <c r="E31" s="104"/>
      <c r="F31" s="104"/>
      <c r="H31" s="91"/>
      <c r="I31" s="91"/>
      <c r="J31" s="91"/>
    </row>
    <row r="32" spans="1:10" ht="15" hidden="1">
      <c r="A32" s="105" t="s">
        <v>63</v>
      </c>
      <c r="B32" s="105"/>
      <c r="C32" s="107">
        <f>G10</f>
        <v>0</v>
      </c>
      <c r="D32" s="104"/>
      <c r="E32" s="104"/>
      <c r="F32" s="104"/>
      <c r="H32" s="91"/>
      <c r="I32" s="91"/>
      <c r="J32" s="91"/>
    </row>
    <row r="33" spans="1:10" ht="15" hidden="1">
      <c r="A33" s="105" t="s">
        <v>64</v>
      </c>
      <c r="B33" s="105"/>
      <c r="C33" s="107">
        <f>H10</f>
        <v>0</v>
      </c>
      <c r="D33" s="104"/>
      <c r="E33" s="104"/>
      <c r="F33" s="104"/>
      <c r="H33" s="91"/>
      <c r="I33" s="91"/>
      <c r="J33" s="91"/>
    </row>
    <row r="34" spans="1:6" ht="15" hidden="1">
      <c r="A34" s="105" t="s">
        <v>56</v>
      </c>
      <c r="B34" s="105"/>
      <c r="C34" s="107">
        <f>I11+I10</f>
        <v>0</v>
      </c>
      <c r="D34" s="104"/>
      <c r="E34" s="104"/>
      <c r="F34" s="104"/>
    </row>
    <row r="35" spans="1:6" ht="15" hidden="1">
      <c r="A35" s="105" t="s">
        <v>57</v>
      </c>
      <c r="B35" s="105"/>
      <c r="C35" s="107">
        <f>J11+J10</f>
        <v>115</v>
      </c>
      <c r="D35" s="104"/>
      <c r="E35" s="104"/>
      <c r="F35" s="104"/>
    </row>
    <row r="36" spans="1:11" ht="15" hidden="1">
      <c r="A36" s="105" t="s">
        <v>58</v>
      </c>
      <c r="B36" s="105"/>
      <c r="C36" s="107">
        <f>K11+K10</f>
        <v>1628</v>
      </c>
      <c r="D36" s="104"/>
      <c r="E36" s="104"/>
      <c r="F36" s="104"/>
      <c r="K36" s="93"/>
    </row>
    <row r="37" spans="1:11" ht="15" hidden="1">
      <c r="A37" s="104"/>
      <c r="B37" s="104"/>
      <c r="C37" s="104"/>
      <c r="D37" s="104"/>
      <c r="E37" s="104"/>
      <c r="F37" s="104"/>
      <c r="K37" s="93"/>
    </row>
    <row r="38" spans="1:6" ht="15" hidden="1">
      <c r="A38" s="105" t="s">
        <v>3</v>
      </c>
      <c r="B38" s="105"/>
      <c r="C38" s="105"/>
      <c r="D38" s="104"/>
      <c r="E38" s="104"/>
      <c r="F38" s="104"/>
    </row>
    <row r="39" spans="1:6" ht="15" hidden="1">
      <c r="A39" s="105" t="s">
        <v>69</v>
      </c>
      <c r="B39" s="105"/>
      <c r="C39" s="105"/>
      <c r="D39" s="104"/>
      <c r="E39" s="104"/>
      <c r="F39" s="104"/>
    </row>
    <row r="40" spans="1:6" ht="15" hidden="1">
      <c r="A40" s="105"/>
      <c r="B40" s="105"/>
      <c r="C40" s="105"/>
      <c r="D40" s="104"/>
      <c r="E40" s="104"/>
      <c r="F40" s="104"/>
    </row>
    <row r="41" spans="1:6" ht="15" hidden="1">
      <c r="A41" s="105"/>
      <c r="B41" s="105"/>
      <c r="C41" s="105"/>
      <c r="D41" s="104"/>
      <c r="E41" s="104"/>
      <c r="F41" s="104"/>
    </row>
    <row r="42" spans="1:7" ht="15" hidden="1">
      <c r="A42" s="105" t="s">
        <v>0</v>
      </c>
      <c r="B42" s="105"/>
      <c r="C42" s="105">
        <v>0.43</v>
      </c>
      <c r="D42" s="104"/>
      <c r="E42" s="104"/>
      <c r="F42" s="104"/>
      <c r="G42" s="100"/>
    </row>
    <row r="43" spans="1:7" ht="15" hidden="1">
      <c r="A43" s="105" t="s">
        <v>68</v>
      </c>
      <c r="B43" s="105"/>
      <c r="C43" s="105">
        <v>0.22</v>
      </c>
      <c r="D43" s="104"/>
      <c r="E43" s="104"/>
      <c r="F43" s="104"/>
      <c r="G43" s="101"/>
    </row>
    <row r="44" spans="1:6" ht="15" hidden="1">
      <c r="A44" s="105" t="s">
        <v>1</v>
      </c>
      <c r="B44" s="105"/>
      <c r="C44" s="105">
        <v>0.15</v>
      </c>
      <c r="D44" s="104"/>
      <c r="E44" s="104"/>
      <c r="F44" s="104"/>
    </row>
    <row r="45" spans="1:6" ht="15" hidden="1">
      <c r="A45" s="105" t="s">
        <v>2</v>
      </c>
      <c r="B45" s="105"/>
      <c r="C45" s="105">
        <v>0.085</v>
      </c>
      <c r="D45" s="104"/>
      <c r="E45" s="104"/>
      <c r="F45" s="104"/>
    </row>
    <row r="46" spans="1:6" ht="15">
      <c r="A46" s="104"/>
      <c r="B46" s="104"/>
      <c r="C46" s="104"/>
      <c r="D46" s="104"/>
      <c r="E46" s="104"/>
      <c r="F46" s="104"/>
    </row>
    <row r="47" spans="1:6" ht="15">
      <c r="A47" s="104"/>
      <c r="B47" s="104"/>
      <c r="C47" s="104"/>
      <c r="D47" s="104"/>
      <c r="E47" s="104"/>
      <c r="F47" s="104"/>
    </row>
    <row r="48" spans="1:6" ht="15">
      <c r="A48" s="104"/>
      <c r="B48" s="104"/>
      <c r="C48" s="104"/>
      <c r="D48" s="104"/>
      <c r="E48" s="104"/>
      <c r="F48" s="104"/>
    </row>
    <row r="49" spans="1:6" ht="15">
      <c r="A49" s="104"/>
      <c r="B49" s="104"/>
      <c r="C49" s="104"/>
      <c r="D49" s="104"/>
      <c r="E49" s="104"/>
      <c r="F49" s="104"/>
    </row>
    <row r="50" spans="1:6" ht="15">
      <c r="A50" s="104"/>
      <c r="B50" s="104"/>
      <c r="C50" s="104"/>
      <c r="D50" s="104"/>
      <c r="E50" s="104"/>
      <c r="F50" s="104"/>
    </row>
    <row r="51" spans="1:6" ht="15">
      <c r="A51" s="104"/>
      <c r="B51" s="104"/>
      <c r="C51" s="104"/>
      <c r="D51" s="104"/>
      <c r="E51" s="104"/>
      <c r="F51" s="104"/>
    </row>
  </sheetData>
  <sheetProtection selectLockedCells="1"/>
  <mergeCells count="1">
    <mergeCell ref="A2:K2"/>
  </mergeCells>
  <conditionalFormatting sqref="F9:F20">
    <cfRule type="expression" priority="21" dxfId="18" stopIfTrue="1">
      <formula>$C$11=FALSE</formula>
    </cfRule>
  </conditionalFormatting>
  <conditionalFormatting sqref="G9:G20">
    <cfRule type="expression" priority="20" dxfId="18" stopIfTrue="1">
      <formula>$C$12=FALSE</formula>
    </cfRule>
  </conditionalFormatting>
  <conditionalFormatting sqref="H9:H20">
    <cfRule type="expression" priority="19" dxfId="18" stopIfTrue="1">
      <formula>$C$13=FALSE</formula>
    </cfRule>
  </conditionalFormatting>
  <conditionalFormatting sqref="I9:I20">
    <cfRule type="expression" priority="18" dxfId="18" stopIfTrue="1">
      <formula>$C$6=FALSE</formula>
    </cfRule>
  </conditionalFormatting>
  <conditionalFormatting sqref="J9:J20">
    <cfRule type="expression" priority="17" dxfId="18" stopIfTrue="1">
      <formula>$C$9=FALSE</formula>
    </cfRule>
  </conditionalFormatting>
  <conditionalFormatting sqref="K9:K20">
    <cfRule type="expression" priority="16" dxfId="18" stopIfTrue="1">
      <formula>$C$10=FALSE</formula>
    </cfRule>
  </conditionalFormatting>
  <conditionalFormatting sqref="D14:K20">
    <cfRule type="expression" priority="12" dxfId="18" stopIfTrue="1">
      <formula>$C$17=TRUE</formula>
    </cfRule>
  </conditionalFormatting>
  <conditionalFormatting sqref="D12:K13 D16:K20">
    <cfRule type="expression" priority="11" dxfId="18" stopIfTrue="1">
      <formula>$C$18=TRUE</formula>
    </cfRule>
  </conditionalFormatting>
  <conditionalFormatting sqref="D18:K20 D12:K15">
    <cfRule type="expression" priority="10" dxfId="18" stopIfTrue="1">
      <formula>$C$19=TRUE</formula>
    </cfRule>
  </conditionalFormatting>
  <conditionalFormatting sqref="D12:K17 D19:K20">
    <cfRule type="expression" priority="9" dxfId="18" stopIfTrue="1">
      <formula>$C$20=TRUE</formula>
    </cfRule>
  </conditionalFormatting>
  <conditionalFormatting sqref="D20:K20 D12:K18">
    <cfRule type="expression" priority="8" dxfId="18" stopIfTrue="1">
      <formula>$C$21=TRUE</formula>
    </cfRule>
  </conditionalFormatting>
  <conditionalFormatting sqref="D12:K19">
    <cfRule type="expression" priority="7" dxfId="18" stopIfTrue="1">
      <formula>$C$22=TRUE</formula>
    </cfRule>
  </conditionalFormatting>
  <conditionalFormatting sqref="J10">
    <cfRule type="expression" priority="6" dxfId="0" stopIfTrue="1">
      <formula>$C$9=TRUE</formula>
    </cfRule>
  </conditionalFormatting>
  <conditionalFormatting sqref="I10">
    <cfRule type="expression" priority="5" dxfId="0" stopIfTrue="1">
      <formula>$C$6=TRUE</formula>
    </cfRule>
  </conditionalFormatting>
  <conditionalFormatting sqref="K10">
    <cfRule type="expression" priority="4" dxfId="0" stopIfTrue="1">
      <formula>$C$10=TRUE</formula>
    </cfRule>
  </conditionalFormatting>
  <conditionalFormatting sqref="F10">
    <cfRule type="expression" priority="3" dxfId="0" stopIfTrue="1">
      <formula>$C$11=TRUE</formula>
    </cfRule>
  </conditionalFormatting>
  <conditionalFormatting sqref="G10">
    <cfRule type="expression" priority="2" dxfId="0" stopIfTrue="1">
      <formula>$C$12=TRUE</formula>
    </cfRule>
  </conditionalFormatting>
  <conditionalFormatting sqref="H10">
    <cfRule type="expression" priority="1" dxfId="0" stopIfTrue="1">
      <formula>$C$13=TRUE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L60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0.71875" style="0" customWidth="1"/>
    <col min="2" max="2" width="24.140625" style="0" customWidth="1"/>
    <col min="3" max="3" width="14.28125" style="0" customWidth="1"/>
    <col min="4" max="4" width="16.28125" style="0" customWidth="1"/>
    <col min="5" max="5" width="7.57421875" style="0" customWidth="1"/>
    <col min="6" max="6" width="0.85546875" style="0" customWidth="1"/>
    <col min="7" max="7" width="7.140625" style="0" customWidth="1"/>
    <col min="8" max="8" width="26.57421875" style="0" customWidth="1"/>
    <col min="9" max="9" width="0.71875" style="0" customWidth="1"/>
  </cols>
  <sheetData>
    <row r="1" spans="2:8" ht="17.25" customHeight="1">
      <c r="B1" s="114" t="s">
        <v>8</v>
      </c>
      <c r="C1" s="115"/>
      <c r="D1" s="115"/>
      <c r="E1" s="115"/>
      <c r="F1" s="115"/>
      <c r="G1" s="115"/>
      <c r="H1" s="116"/>
    </row>
    <row r="2" spans="2:8" ht="17.25" customHeight="1">
      <c r="B2" s="114" t="s">
        <v>9</v>
      </c>
      <c r="C2" s="115"/>
      <c r="D2" s="115"/>
      <c r="E2" s="115"/>
      <c r="F2" s="115"/>
      <c r="G2" s="115"/>
      <c r="H2" s="116"/>
    </row>
    <row r="3" spans="2:8" ht="15" customHeight="1">
      <c r="B3" s="1"/>
      <c r="C3" s="1"/>
      <c r="D3" s="1"/>
      <c r="E3" s="2"/>
      <c r="F3" s="2"/>
      <c r="G3" s="3"/>
      <c r="H3" s="1"/>
    </row>
    <row r="4" spans="2:8" ht="12.75" customHeight="1">
      <c r="B4" s="117" t="s">
        <v>10</v>
      </c>
      <c r="C4" s="117"/>
      <c r="D4" s="4" t="s">
        <v>11</v>
      </c>
      <c r="E4" s="118" t="s">
        <v>12</v>
      </c>
      <c r="F4" s="118"/>
      <c r="G4" s="118"/>
      <c r="H4" s="5" t="s">
        <v>13</v>
      </c>
    </row>
    <row r="5" spans="1:9" ht="18.75" customHeight="1">
      <c r="A5" s="8"/>
      <c r="B5" s="119"/>
      <c r="C5" s="120"/>
      <c r="D5" s="6"/>
      <c r="E5" s="119"/>
      <c r="F5" s="121"/>
      <c r="G5" s="120"/>
      <c r="H5" s="7"/>
      <c r="I5" s="8"/>
    </row>
    <row r="6" spans="1:9" s="15" customFormat="1" ht="12.75" customHeight="1">
      <c r="A6" s="14"/>
      <c r="B6" s="128" t="s">
        <v>14</v>
      </c>
      <c r="C6" s="128"/>
      <c r="D6" s="9"/>
      <c r="E6" s="10"/>
      <c r="F6" s="11"/>
      <c r="G6" s="12"/>
      <c r="H6" s="13"/>
      <c r="I6" s="14"/>
    </row>
    <row r="7" spans="1:9" s="15" customFormat="1" ht="2.25" customHeight="1">
      <c r="A7" s="22"/>
      <c r="B7" s="16"/>
      <c r="C7" s="16"/>
      <c r="D7" s="17"/>
      <c r="E7" s="18"/>
      <c r="F7" s="19"/>
      <c r="G7" s="20"/>
      <c r="H7" s="21"/>
      <c r="I7" s="22"/>
    </row>
    <row r="8" spans="1:9" s="15" customFormat="1" ht="15" customHeight="1">
      <c r="A8" s="22"/>
      <c r="B8" s="129"/>
      <c r="C8" s="130"/>
      <c r="D8" s="130"/>
      <c r="E8" s="130"/>
      <c r="F8" s="130"/>
      <c r="G8" s="130"/>
      <c r="H8" s="130"/>
      <c r="I8" s="22"/>
    </row>
    <row r="9" spans="1:9" s="15" customFormat="1" ht="15" customHeight="1">
      <c r="A9" s="22"/>
      <c r="B9" s="129"/>
      <c r="C9" s="130"/>
      <c r="D9" s="130"/>
      <c r="E9" s="130"/>
      <c r="F9" s="130"/>
      <c r="G9" s="130"/>
      <c r="H9" s="130"/>
      <c r="I9" s="22"/>
    </row>
    <row r="10" spans="1:9" ht="15" customHeight="1">
      <c r="A10" s="8"/>
      <c r="B10" s="131"/>
      <c r="C10" s="132"/>
      <c r="D10" s="132"/>
      <c r="E10" s="132"/>
      <c r="F10" s="132"/>
      <c r="G10" s="132"/>
      <c r="H10" s="132"/>
      <c r="I10" s="8"/>
    </row>
    <row r="11" spans="1:9" ht="2.25" customHeight="1">
      <c r="A11" s="8"/>
      <c r="B11" s="23"/>
      <c r="C11" s="23"/>
      <c r="D11" s="24"/>
      <c r="E11" s="24"/>
      <c r="F11" s="24"/>
      <c r="G11" s="24"/>
      <c r="H11" s="24"/>
      <c r="I11" s="8"/>
    </row>
    <row r="12" spans="1:9" ht="4.5" customHeight="1">
      <c r="A12" s="27"/>
      <c r="B12" s="25"/>
      <c r="C12" s="25"/>
      <c r="D12" s="26"/>
      <c r="E12" s="26"/>
      <c r="F12" s="26"/>
      <c r="G12" s="26"/>
      <c r="H12" s="26"/>
      <c r="I12" s="27"/>
    </row>
    <row r="13" spans="1:9" ht="15" customHeight="1">
      <c r="A13" s="27"/>
      <c r="B13" s="28" t="s">
        <v>15</v>
      </c>
      <c r="C13" s="29"/>
      <c r="D13" s="30"/>
      <c r="E13" s="31"/>
      <c r="F13" s="32"/>
      <c r="G13" s="5"/>
      <c r="H13" s="1"/>
      <c r="I13" s="27"/>
    </row>
    <row r="14" spans="1:9" ht="18.75" customHeight="1">
      <c r="A14" s="8"/>
      <c r="B14" s="33" t="s">
        <v>16</v>
      </c>
      <c r="C14" s="34"/>
      <c r="D14" s="133" t="s">
        <v>17</v>
      </c>
      <c r="E14" s="134"/>
      <c r="F14" s="35"/>
      <c r="G14" s="36"/>
      <c r="H14" s="37"/>
      <c r="I14" s="8"/>
    </row>
    <row r="15" spans="1:9" ht="15">
      <c r="A15" s="8"/>
      <c r="B15" s="38" t="s">
        <v>18</v>
      </c>
      <c r="C15" s="39" t="s">
        <v>19</v>
      </c>
      <c r="D15" s="135"/>
      <c r="E15" s="136"/>
      <c r="F15" s="35"/>
      <c r="G15" s="137" t="s">
        <v>20</v>
      </c>
      <c r="H15" s="138"/>
      <c r="I15" s="8"/>
    </row>
    <row r="16" spans="1:9" ht="15" customHeight="1">
      <c r="A16" s="8"/>
      <c r="B16" s="40"/>
      <c r="C16" s="41"/>
      <c r="D16" s="122"/>
      <c r="E16" s="123"/>
      <c r="F16" s="19"/>
      <c r="G16" s="42">
        <v>61050</v>
      </c>
      <c r="H16" s="43" t="s">
        <v>21</v>
      </c>
      <c r="I16" s="8"/>
    </row>
    <row r="17" spans="1:9" ht="15" customHeight="1">
      <c r="A17" s="8"/>
      <c r="B17" s="40"/>
      <c r="C17" s="41"/>
      <c r="D17" s="122"/>
      <c r="E17" s="123"/>
      <c r="F17" s="19"/>
      <c r="G17" s="44">
        <v>62000</v>
      </c>
      <c r="H17" s="45" t="s">
        <v>22</v>
      </c>
      <c r="I17" s="8"/>
    </row>
    <row r="18" spans="1:9" ht="15" customHeight="1">
      <c r="A18" s="8"/>
      <c r="B18" s="40"/>
      <c r="C18" s="41"/>
      <c r="D18" s="122"/>
      <c r="E18" s="123"/>
      <c r="F18" s="19"/>
      <c r="G18" s="44">
        <v>62400</v>
      </c>
      <c r="H18" s="45" t="s">
        <v>23</v>
      </c>
      <c r="I18" s="8"/>
    </row>
    <row r="19" spans="1:9" ht="15" customHeight="1">
      <c r="A19" s="8"/>
      <c r="B19" s="40"/>
      <c r="C19" s="41"/>
      <c r="D19" s="122"/>
      <c r="E19" s="123"/>
      <c r="F19" s="19"/>
      <c r="G19" s="44">
        <v>63000</v>
      </c>
      <c r="H19" s="45" t="s">
        <v>7</v>
      </c>
      <c r="I19" s="8"/>
    </row>
    <row r="20" spans="1:9" ht="15" customHeight="1">
      <c r="A20" s="8"/>
      <c r="B20" s="40"/>
      <c r="C20" s="41"/>
      <c r="D20" s="122"/>
      <c r="E20" s="123"/>
      <c r="F20" s="19"/>
      <c r="G20" s="44">
        <v>71000</v>
      </c>
      <c r="H20" s="45" t="s">
        <v>24</v>
      </c>
      <c r="I20" s="8"/>
    </row>
    <row r="21" spans="1:9" ht="15" customHeight="1">
      <c r="A21" s="8"/>
      <c r="B21" s="40"/>
      <c r="C21" s="41"/>
      <c r="D21" s="122"/>
      <c r="E21" s="123"/>
      <c r="F21" s="19"/>
      <c r="G21" s="44">
        <v>72720</v>
      </c>
      <c r="H21" s="45" t="s">
        <v>25</v>
      </c>
      <c r="I21" s="8"/>
    </row>
    <row r="22" spans="1:9" ht="15" customHeight="1">
      <c r="A22" s="8"/>
      <c r="B22" s="40"/>
      <c r="C22" s="41"/>
      <c r="D22" s="122"/>
      <c r="E22" s="123"/>
      <c r="F22" s="19"/>
      <c r="G22" s="44">
        <v>75000</v>
      </c>
      <c r="H22" s="45" t="s">
        <v>26</v>
      </c>
      <c r="I22" s="8"/>
    </row>
    <row r="23" spans="1:9" ht="15" customHeight="1">
      <c r="A23" s="8"/>
      <c r="B23" s="40"/>
      <c r="C23" s="41"/>
      <c r="D23" s="122"/>
      <c r="E23" s="123"/>
      <c r="F23" s="19"/>
      <c r="G23" s="44">
        <v>77000</v>
      </c>
      <c r="H23" s="45" t="s">
        <v>27</v>
      </c>
      <c r="I23" s="8"/>
    </row>
    <row r="24" spans="1:9" ht="15" customHeight="1">
      <c r="A24" s="8"/>
      <c r="B24" s="40"/>
      <c r="C24" s="41"/>
      <c r="D24" s="122"/>
      <c r="E24" s="123"/>
      <c r="F24" s="19"/>
      <c r="G24" s="44">
        <v>76000</v>
      </c>
      <c r="H24" s="45" t="s">
        <v>28</v>
      </c>
      <c r="I24" s="8"/>
    </row>
    <row r="25" spans="1:9" ht="15" customHeight="1">
      <c r="A25" s="8"/>
      <c r="B25" s="46"/>
      <c r="C25" s="47" t="s">
        <v>29</v>
      </c>
      <c r="D25" s="124">
        <f>SUM(D16:E24)</f>
        <v>0</v>
      </c>
      <c r="E25" s="124"/>
      <c r="F25" s="19"/>
      <c r="G25" s="48">
        <v>79000</v>
      </c>
      <c r="H25" s="49" t="s">
        <v>30</v>
      </c>
      <c r="I25" s="8"/>
    </row>
    <row r="26" spans="1:9" ht="15" customHeight="1">
      <c r="A26" s="8"/>
      <c r="B26" s="50"/>
      <c r="C26" s="51"/>
      <c r="D26" s="51"/>
      <c r="E26" s="52"/>
      <c r="F26" s="11"/>
      <c r="G26" s="12"/>
      <c r="H26" s="51"/>
      <c r="I26" s="8"/>
    </row>
    <row r="27" spans="1:9" ht="12.75" customHeight="1">
      <c r="A27" s="8"/>
      <c r="B27" s="125" t="s">
        <v>31</v>
      </c>
      <c r="C27" s="126"/>
      <c r="D27" s="126"/>
      <c r="E27" s="126"/>
      <c r="F27" s="126"/>
      <c r="G27" s="126"/>
      <c r="H27" s="127"/>
      <c r="I27" s="8"/>
    </row>
    <row r="28" spans="1:9" ht="12.75" customHeight="1">
      <c r="A28" s="8"/>
      <c r="B28" s="129" t="s">
        <v>32</v>
      </c>
      <c r="C28" s="130"/>
      <c r="D28" s="130" t="s">
        <v>33</v>
      </c>
      <c r="E28" s="130"/>
      <c r="F28" s="130"/>
      <c r="G28" s="130"/>
      <c r="H28" s="53" t="s">
        <v>34</v>
      </c>
      <c r="I28" s="8"/>
    </row>
    <row r="29" spans="1:9" ht="18" customHeight="1">
      <c r="A29" s="8"/>
      <c r="B29" s="143"/>
      <c r="C29" s="117"/>
      <c r="D29" s="117"/>
      <c r="E29" s="117"/>
      <c r="F29" s="4"/>
      <c r="G29" s="54"/>
      <c r="H29" s="55"/>
      <c r="I29" s="8"/>
    </row>
    <row r="30" spans="1:9" ht="12.75" customHeight="1">
      <c r="A30" s="8"/>
      <c r="B30" s="144" t="s">
        <v>35</v>
      </c>
      <c r="C30" s="145"/>
      <c r="D30" s="145" t="s">
        <v>33</v>
      </c>
      <c r="E30" s="145"/>
      <c r="F30" s="145"/>
      <c r="G30" s="145"/>
      <c r="H30" s="53" t="s">
        <v>34</v>
      </c>
      <c r="I30" s="8"/>
    </row>
    <row r="31" spans="1:9" ht="18" customHeight="1">
      <c r="A31" s="8"/>
      <c r="B31" s="146"/>
      <c r="C31" s="147"/>
      <c r="D31" s="147"/>
      <c r="E31" s="147"/>
      <c r="F31" s="4"/>
      <c r="G31" s="54"/>
      <c r="H31" s="55"/>
      <c r="I31" s="8"/>
    </row>
    <row r="32" spans="1:9" ht="3.75" customHeight="1">
      <c r="A32" s="8"/>
      <c r="B32" s="56"/>
      <c r="C32" s="57"/>
      <c r="D32" s="57"/>
      <c r="E32" s="57"/>
      <c r="F32" s="17"/>
      <c r="G32" s="58"/>
      <c r="H32" s="58"/>
      <c r="I32" s="8"/>
    </row>
    <row r="33" spans="2:8" ht="17.25" customHeight="1">
      <c r="B33" s="59"/>
      <c r="C33" s="30"/>
      <c r="D33" s="30"/>
      <c r="E33" s="31"/>
      <c r="F33" s="31"/>
      <c r="G33" s="60"/>
      <c r="H33" s="61"/>
    </row>
    <row r="34" spans="1:9" ht="20.25" customHeight="1">
      <c r="A34" s="8"/>
      <c r="B34" s="33" t="s">
        <v>36</v>
      </c>
      <c r="C34" s="34"/>
      <c r="D34" s="133" t="s">
        <v>17</v>
      </c>
      <c r="E34" s="134"/>
      <c r="F34" s="8"/>
      <c r="G34" s="36"/>
      <c r="H34" s="37"/>
      <c r="I34" s="8"/>
    </row>
    <row r="35" spans="1:9" ht="18.75" customHeight="1">
      <c r="A35" s="8"/>
      <c r="B35" s="38" t="s">
        <v>18</v>
      </c>
      <c r="C35" s="62" t="s">
        <v>19</v>
      </c>
      <c r="D35" s="135"/>
      <c r="E35" s="136"/>
      <c r="F35" s="18"/>
      <c r="G35" s="137" t="s">
        <v>20</v>
      </c>
      <c r="H35" s="138"/>
      <c r="I35" s="8"/>
    </row>
    <row r="36" spans="1:9" ht="15" customHeight="1">
      <c r="A36" s="8"/>
      <c r="B36" s="40"/>
      <c r="C36" s="41"/>
      <c r="D36" s="122"/>
      <c r="E36" s="123"/>
      <c r="F36" s="19"/>
      <c r="G36" s="42">
        <v>61050</v>
      </c>
      <c r="H36" s="43" t="s">
        <v>21</v>
      </c>
      <c r="I36" s="8"/>
    </row>
    <row r="37" spans="1:9" ht="15" customHeight="1">
      <c r="A37" s="8"/>
      <c r="B37" s="40"/>
      <c r="C37" s="41"/>
      <c r="D37" s="122"/>
      <c r="E37" s="123"/>
      <c r="F37" s="19"/>
      <c r="G37" s="44">
        <v>62000</v>
      </c>
      <c r="H37" s="45" t="s">
        <v>22</v>
      </c>
      <c r="I37" s="8"/>
    </row>
    <row r="38" spans="1:9" ht="15" customHeight="1">
      <c r="A38" s="8"/>
      <c r="B38" s="40"/>
      <c r="C38" s="41"/>
      <c r="D38" s="122"/>
      <c r="E38" s="123"/>
      <c r="F38" s="19"/>
      <c r="G38" s="44">
        <v>62400</v>
      </c>
      <c r="H38" s="45" t="s">
        <v>23</v>
      </c>
      <c r="I38" s="8"/>
    </row>
    <row r="39" spans="1:9" ht="15" customHeight="1">
      <c r="A39" s="8"/>
      <c r="B39" s="40"/>
      <c r="C39" s="41"/>
      <c r="D39" s="122"/>
      <c r="E39" s="123"/>
      <c r="F39" s="19"/>
      <c r="G39" s="44">
        <v>63000</v>
      </c>
      <c r="H39" s="45" t="s">
        <v>7</v>
      </c>
      <c r="I39" s="8"/>
    </row>
    <row r="40" spans="1:9" ht="15" customHeight="1">
      <c r="A40" s="8"/>
      <c r="B40" s="40"/>
      <c r="C40" s="41"/>
      <c r="D40" s="122"/>
      <c r="E40" s="123"/>
      <c r="F40" s="19"/>
      <c r="G40" s="44">
        <v>71000</v>
      </c>
      <c r="H40" s="45" t="s">
        <v>24</v>
      </c>
      <c r="I40" s="8"/>
    </row>
    <row r="41" spans="1:9" ht="15" customHeight="1">
      <c r="A41" s="8"/>
      <c r="B41" s="40"/>
      <c r="C41" s="41"/>
      <c r="D41" s="122"/>
      <c r="E41" s="123"/>
      <c r="F41" s="19"/>
      <c r="G41" s="44">
        <v>72720</v>
      </c>
      <c r="H41" s="45" t="s">
        <v>25</v>
      </c>
      <c r="I41" s="8"/>
    </row>
    <row r="42" spans="1:9" ht="15" customHeight="1">
      <c r="A42" s="8"/>
      <c r="B42" s="40"/>
      <c r="C42" s="41"/>
      <c r="D42" s="122"/>
      <c r="E42" s="123"/>
      <c r="F42" s="19"/>
      <c r="G42" s="44">
        <v>75000</v>
      </c>
      <c r="H42" s="45" t="s">
        <v>26</v>
      </c>
      <c r="I42" s="8"/>
    </row>
    <row r="43" spans="1:9" ht="15" customHeight="1">
      <c r="A43" s="8"/>
      <c r="B43" s="40"/>
      <c r="C43" s="41"/>
      <c r="D43" s="122"/>
      <c r="E43" s="123"/>
      <c r="F43" s="19"/>
      <c r="G43" s="44">
        <v>77000</v>
      </c>
      <c r="H43" s="45" t="s">
        <v>27</v>
      </c>
      <c r="I43" s="8"/>
    </row>
    <row r="44" spans="1:9" ht="15" customHeight="1">
      <c r="A44" s="8"/>
      <c r="B44" s="40"/>
      <c r="C44" s="41"/>
      <c r="D44" s="122"/>
      <c r="E44" s="123"/>
      <c r="F44" s="19"/>
      <c r="G44" s="44">
        <v>76000</v>
      </c>
      <c r="H44" s="45" t="s">
        <v>28</v>
      </c>
      <c r="I44" s="8"/>
    </row>
    <row r="45" spans="1:9" ht="15" customHeight="1">
      <c r="A45" s="8"/>
      <c r="B45" s="63"/>
      <c r="C45" s="64" t="s">
        <v>29</v>
      </c>
      <c r="D45" s="124">
        <f>SUM(D36:E44)</f>
        <v>0</v>
      </c>
      <c r="E45" s="124"/>
      <c r="F45" s="65"/>
      <c r="G45" s="48">
        <v>79000</v>
      </c>
      <c r="H45" s="49" t="s">
        <v>30</v>
      </c>
      <c r="I45" s="8"/>
    </row>
    <row r="46" spans="1:9" ht="12.75" customHeight="1">
      <c r="A46" s="8"/>
      <c r="B46" s="139" t="s">
        <v>37</v>
      </c>
      <c r="C46" s="140"/>
      <c r="D46" s="140"/>
      <c r="E46" s="140"/>
      <c r="F46" s="148"/>
      <c r="G46" s="148"/>
      <c r="H46" s="149"/>
      <c r="I46" s="8"/>
    </row>
    <row r="47" spans="1:9" ht="12.75" customHeight="1">
      <c r="A47" s="8"/>
      <c r="B47" s="129" t="s">
        <v>33</v>
      </c>
      <c r="C47" s="130"/>
      <c r="D47" s="130"/>
      <c r="E47" s="130"/>
      <c r="F47" s="130"/>
      <c r="G47" s="130"/>
      <c r="H47" s="66" t="s">
        <v>38</v>
      </c>
      <c r="I47" s="8"/>
    </row>
    <row r="48" spans="1:9" ht="19.5" customHeight="1">
      <c r="A48" s="8"/>
      <c r="B48" s="153"/>
      <c r="C48" s="154"/>
      <c r="D48" s="154"/>
      <c r="E48" s="154"/>
      <c r="F48" s="4"/>
      <c r="G48" s="67"/>
      <c r="H48" s="68"/>
      <c r="I48" s="8"/>
    </row>
    <row r="49" spans="1:9" ht="3.75" customHeight="1">
      <c r="A49" s="8"/>
      <c r="B49" s="56"/>
      <c r="C49" s="57"/>
      <c r="D49" s="57"/>
      <c r="E49" s="57"/>
      <c r="F49" s="17"/>
      <c r="G49" s="69"/>
      <c r="H49" s="70"/>
      <c r="I49" s="8"/>
    </row>
    <row r="50" spans="2:8" ht="5.25" customHeight="1">
      <c r="B50" s="4"/>
      <c r="C50" s="9"/>
      <c r="D50" s="9"/>
      <c r="E50" s="9"/>
      <c r="F50" s="9"/>
      <c r="G50" s="71"/>
      <c r="H50" s="72"/>
    </row>
    <row r="51" spans="2:12" ht="17.25" customHeight="1">
      <c r="B51" s="155" t="s">
        <v>39</v>
      </c>
      <c r="C51" s="156"/>
      <c r="D51" s="73"/>
      <c r="E51" s="133" t="s">
        <v>40</v>
      </c>
      <c r="F51" s="157"/>
      <c r="G51" s="157"/>
      <c r="H51" s="134"/>
      <c r="L51" t="s">
        <v>41</v>
      </c>
    </row>
    <row r="52" spans="2:8" ht="17.25" customHeight="1">
      <c r="B52" s="158" t="s">
        <v>42</v>
      </c>
      <c r="C52" s="141"/>
      <c r="E52" s="74" t="s">
        <v>43</v>
      </c>
      <c r="F52" s="15"/>
      <c r="G52" s="12"/>
      <c r="H52" s="75"/>
    </row>
    <row r="53" spans="2:8" ht="17.25" customHeight="1">
      <c r="B53" s="159"/>
      <c r="C53" s="142"/>
      <c r="E53" s="74" t="s">
        <v>44</v>
      </c>
      <c r="F53" s="76"/>
      <c r="G53" s="76"/>
      <c r="H53" s="77"/>
    </row>
    <row r="54" spans="2:8" ht="17.25" customHeight="1">
      <c r="B54" s="78" t="s">
        <v>45</v>
      </c>
      <c r="C54" s="79" t="s">
        <v>46</v>
      </c>
      <c r="E54" s="74" t="s">
        <v>47</v>
      </c>
      <c r="F54" s="15"/>
      <c r="G54" s="15"/>
      <c r="H54" s="80"/>
    </row>
    <row r="55" spans="2:8" ht="17.25" customHeight="1">
      <c r="B55" s="81"/>
      <c r="C55" s="80"/>
      <c r="E55" s="82" t="s">
        <v>48</v>
      </c>
      <c r="F55" s="15"/>
      <c r="G55" s="15"/>
      <c r="H55" s="80"/>
    </row>
    <row r="56" spans="2:8" ht="17.25" customHeight="1">
      <c r="B56" s="150" t="s">
        <v>49</v>
      </c>
      <c r="C56" s="151"/>
      <c r="E56" s="74" t="s">
        <v>50</v>
      </c>
      <c r="F56" s="15"/>
      <c r="G56" s="15"/>
      <c r="H56" s="80"/>
    </row>
    <row r="57" spans="2:8" ht="15" customHeight="1">
      <c r="B57" s="81" t="s">
        <v>54</v>
      </c>
      <c r="C57" s="83"/>
      <c r="E57" s="74" t="s">
        <v>51</v>
      </c>
      <c r="F57" s="15"/>
      <c r="G57" s="15"/>
      <c r="H57" s="80"/>
    </row>
    <row r="58" spans="2:8" ht="15" customHeight="1">
      <c r="B58" s="84" t="s">
        <v>55</v>
      </c>
      <c r="C58" s="85"/>
      <c r="E58" s="86" t="s">
        <v>52</v>
      </c>
      <c r="F58" s="87"/>
      <c r="G58" s="87"/>
      <c r="H58" s="85"/>
    </row>
    <row r="59" spans="2:8" ht="15">
      <c r="B59" s="88"/>
      <c r="C59" s="88"/>
      <c r="E59" s="89"/>
      <c r="F59" s="88"/>
      <c r="G59" s="88"/>
      <c r="H59" s="88"/>
    </row>
    <row r="60" spans="8:9" ht="15">
      <c r="H60" s="152" t="s">
        <v>53</v>
      </c>
      <c r="I60" s="152"/>
    </row>
  </sheetData>
  <sheetProtection/>
  <mergeCells count="52">
    <mergeCell ref="D43:E43"/>
    <mergeCell ref="D44:E44"/>
    <mergeCell ref="B56:C56"/>
    <mergeCell ref="H60:I60"/>
    <mergeCell ref="B47:C47"/>
    <mergeCell ref="D47:G47"/>
    <mergeCell ref="B48:E48"/>
    <mergeCell ref="B51:C51"/>
    <mergeCell ref="E51:H51"/>
    <mergeCell ref="B52:B53"/>
    <mergeCell ref="D37:E37"/>
    <mergeCell ref="D38:E38"/>
    <mergeCell ref="D39:E39"/>
    <mergeCell ref="D40:E40"/>
    <mergeCell ref="D41:E41"/>
    <mergeCell ref="D42:E42"/>
    <mergeCell ref="D45:E45"/>
    <mergeCell ref="B46:E46"/>
    <mergeCell ref="C52:C53"/>
    <mergeCell ref="B29:E29"/>
    <mergeCell ref="B30:C30"/>
    <mergeCell ref="D30:G30"/>
    <mergeCell ref="B31:E31"/>
    <mergeCell ref="D34:E35"/>
    <mergeCell ref="G35:H35"/>
    <mergeCell ref="F46:H46"/>
    <mergeCell ref="D36:E36"/>
    <mergeCell ref="B28:C28"/>
    <mergeCell ref="D28:G28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B27:H27"/>
    <mergeCell ref="B6:C6"/>
    <mergeCell ref="B8:H8"/>
    <mergeCell ref="B9:H9"/>
    <mergeCell ref="B10:H10"/>
    <mergeCell ref="D14:E15"/>
    <mergeCell ref="G15:H15"/>
    <mergeCell ref="B1:H1"/>
    <mergeCell ref="B2:H2"/>
    <mergeCell ref="B4:C4"/>
    <mergeCell ref="E4:G4"/>
    <mergeCell ref="B5:C5"/>
    <mergeCell ref="E5:G5"/>
  </mergeCells>
  <printOptions/>
  <pageMargins left="0.7" right="0.7" top="0.75" bottom="0.75" header="0.3" footer="0.3"/>
  <pageSetup horizontalDpi="600" verticalDpi="600" orientation="portrait" scale="80" r:id="rId2"/>
  <colBreaks count="1" manualBreakCount="1">
    <brk id="9" max="5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Weber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whitjohnson</dc:creator>
  <cp:keywords/>
  <dc:description/>
  <cp:lastModifiedBy>Valerie Stegeman</cp:lastModifiedBy>
  <cp:lastPrinted>2009-03-19T20:36:58Z</cp:lastPrinted>
  <dcterms:created xsi:type="dcterms:W3CDTF">2009-02-17T15:30:49Z</dcterms:created>
  <dcterms:modified xsi:type="dcterms:W3CDTF">2016-05-13T13:32:31Z</dcterms:modified>
  <cp:category/>
  <cp:version/>
  <cp:contentType/>
  <cp:contentStatus/>
</cp:coreProperties>
</file>